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315" windowHeight="7620"/>
  </bookViews>
  <sheets>
    <sheet name="白梅福祉会-資金収支計算書H27" sheetId="3" r:id="rId1"/>
  </sheets>
  <calcPr calcId="145621"/>
</workbook>
</file>

<file path=xl/calcChain.xml><?xml version="1.0" encoding="utf-8"?>
<calcChain xmlns="http://schemas.openxmlformats.org/spreadsheetml/2006/main">
  <c r="F43" i="3" l="1"/>
  <c r="F40" i="3"/>
  <c r="E38" i="3"/>
  <c r="D38" i="3"/>
  <c r="F37" i="3"/>
  <c r="F36" i="3"/>
  <c r="F35" i="3"/>
  <c r="E34" i="3"/>
  <c r="D34" i="3"/>
  <c r="D39" i="3" s="1"/>
  <c r="F33" i="3"/>
  <c r="F32" i="3"/>
  <c r="F31" i="3"/>
  <c r="F30" i="3"/>
  <c r="E28" i="3"/>
  <c r="D28" i="3"/>
  <c r="F27" i="3"/>
  <c r="F26" i="3"/>
  <c r="F25" i="3"/>
  <c r="E24" i="3"/>
  <c r="D24" i="3"/>
  <c r="F23" i="3"/>
  <c r="F22" i="3"/>
  <c r="F21" i="3"/>
  <c r="F20" i="3"/>
  <c r="E18" i="3"/>
  <c r="D18" i="3"/>
  <c r="F17" i="3"/>
  <c r="F16" i="3"/>
  <c r="F15" i="3"/>
  <c r="F14" i="3"/>
  <c r="F13" i="3"/>
  <c r="E12" i="3"/>
  <c r="D12" i="3"/>
  <c r="F11" i="3"/>
  <c r="F10" i="3"/>
  <c r="F9" i="3"/>
  <c r="F8" i="3"/>
  <c r="F7" i="3"/>
  <c r="E39" i="3" l="1"/>
  <c r="F39" i="3" s="1"/>
  <c r="F38" i="3"/>
  <c r="E29" i="3"/>
  <c r="F28" i="3"/>
  <c r="D29" i="3"/>
  <c r="F29" i="3" s="1"/>
  <c r="F18" i="3"/>
  <c r="E19" i="3"/>
  <c r="D19" i="3"/>
  <c r="F19" i="3" s="1"/>
  <c r="F12" i="3"/>
  <c r="F24" i="3"/>
  <c r="F34" i="3"/>
  <c r="E41" i="3" l="1"/>
  <c r="E44" i="3" s="1"/>
  <c r="D41" i="3"/>
  <c r="F41" i="3" s="1"/>
  <c r="D44" i="3" l="1"/>
  <c r="F44" i="3" s="1"/>
</calcChain>
</file>

<file path=xl/sharedStrings.xml><?xml version="1.0" encoding="utf-8"?>
<sst xmlns="http://schemas.openxmlformats.org/spreadsheetml/2006/main" count="56" uniqueCount="52">
  <si>
    <t>第１号の１様式</t>
  </si>
  <si>
    <t>資金収支計算書</t>
  </si>
  <si>
    <t>勘定科目</t>
  </si>
  <si>
    <t>予　算</t>
  </si>
  <si>
    <t>決　算</t>
  </si>
  <si>
    <t>差　異</t>
  </si>
  <si>
    <t>備考</t>
  </si>
  <si>
    <t>事業活動による収支</t>
  </si>
  <si>
    <t>収入</t>
  </si>
  <si>
    <t>保育事業収入</t>
  </si>
  <si>
    <t>経常経費寄付金収入</t>
  </si>
  <si>
    <t>受取利息配当金収入</t>
  </si>
  <si>
    <t>その他の収入</t>
  </si>
  <si>
    <t>事業活動収入計(1)</t>
  </si>
  <si>
    <t>支出</t>
  </si>
  <si>
    <t>人件費支出</t>
  </si>
  <si>
    <t>事業費支出</t>
  </si>
  <si>
    <t>事務費支出</t>
  </si>
  <si>
    <t>支払利息支出</t>
  </si>
  <si>
    <t>その他の支出</t>
  </si>
  <si>
    <t>事業活動支出計(2)</t>
  </si>
  <si>
    <t>事業活動資金収支差額(3)=(1)-(2)</t>
  </si>
  <si>
    <t>施設整備等による収支</t>
  </si>
  <si>
    <t>施設整備等補助金収入</t>
  </si>
  <si>
    <t>施設整備等寄付金収入</t>
  </si>
  <si>
    <t>設備資金借入金収入</t>
  </si>
  <si>
    <t>固定資産売却収入</t>
  </si>
  <si>
    <t>施設整備等収入計(4)</t>
  </si>
  <si>
    <t>設備資金借入金元金償還支出</t>
  </si>
  <si>
    <t>固定資産取得支出</t>
  </si>
  <si>
    <t>固定資産除却・廃棄支出</t>
  </si>
  <si>
    <t>施設整備等支出計(5)</t>
  </si>
  <si>
    <t>施設整備等資金収支差額(6)=(4)-(5)</t>
  </si>
  <si>
    <t>その他の活動による収支</t>
  </si>
  <si>
    <t>長期運営資金借入金元金償還寄付金収入</t>
  </si>
  <si>
    <t>長期運営資金借入金収入</t>
  </si>
  <si>
    <t>長期貸付金回収収入</t>
  </si>
  <si>
    <t>積立資産取崩収入</t>
  </si>
  <si>
    <t>その他の活動収入計(7)</t>
  </si>
  <si>
    <t>長期運営資金借入金元金償還支出</t>
  </si>
  <si>
    <t>長期貸付金支出</t>
  </si>
  <si>
    <t>積立資産支出</t>
  </si>
  <si>
    <t>その他の活動支出計(8)</t>
  </si>
  <si>
    <t>その他の活動資金収支差額(9)=(7)-(8)</t>
  </si>
  <si>
    <t>予備費支出(10)</t>
  </si>
  <si>
    <t>当期資金収支差額合計(11)=(3)+(6)+(9)-(10)</t>
  </si>
  <si>
    <t>前期末支払資金残高(12)</t>
  </si>
  <si>
    <t>当期末支払資金残高(11)+(12)</t>
  </si>
  <si>
    <t>（単位：円）</t>
    <phoneticPr fontId="18"/>
  </si>
  <si>
    <t>社会福祉法人名　　白梅福祉会</t>
    <phoneticPr fontId="18"/>
  </si>
  <si>
    <t>借入金利息補助金収入</t>
    <phoneticPr fontId="18"/>
  </si>
  <si>
    <t>（自）平成 27 年  4 月  1 日　（至）平成 28 年  3 月 31 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</si>
</sst>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176" fontId="0" fillId="0" borderId="11" xfId="0" applyNumberFormat="1" applyBorder="1" applyAlignment="1">
      <alignment horizontal="right" vertical="center"/>
    </xf>
    <xf numFmtId="0" fontId="0" fillId="0" borderId="15" xfId="0" applyBorder="1">
      <alignment vertical="center"/>
    </xf>
    <xf numFmtId="176" fontId="0" fillId="0" borderId="15" xfId="0" applyNumberFormat="1" applyBorder="1" applyAlignment="1">
      <alignment horizontal="right" vertical="center"/>
    </xf>
    <xf numFmtId="0" fontId="0" fillId="0" borderId="14" xfId="0" applyBorder="1">
      <alignment vertical="center"/>
    </xf>
    <xf numFmtId="176" fontId="0" fillId="0" borderId="14" xfId="0" applyNumberFormat="1" applyBorder="1" applyAlignment="1">
      <alignment horizontal="right" vertical="center"/>
    </xf>
    <xf numFmtId="0" fontId="0" fillId="0" borderId="16" xfId="0" applyBorder="1">
      <alignment vertical="center"/>
    </xf>
    <xf numFmtId="176" fontId="0" fillId="0" borderId="16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/>
  </sheetViews>
  <sheetFormatPr defaultRowHeight="13.5" x14ac:dyDescent="0.15"/>
  <cols>
    <col min="1" max="2" width="3" customWidth="1"/>
    <col min="3" max="3" width="37.5" customWidth="1"/>
    <col min="4" max="6" width="12.25" customWidth="1"/>
  </cols>
  <sheetData>
    <row r="1" spans="1:7" x14ac:dyDescent="0.15">
      <c r="G1" s="1" t="s">
        <v>0</v>
      </c>
    </row>
    <row r="2" spans="1:7" ht="18" customHeight="1" x14ac:dyDescent="0.15">
      <c r="A2" s="14" t="s">
        <v>1</v>
      </c>
      <c r="B2" s="15"/>
      <c r="C2" s="15"/>
      <c r="D2" s="15"/>
      <c r="E2" s="15"/>
      <c r="F2" s="15"/>
      <c r="G2" s="15"/>
    </row>
    <row r="3" spans="1:7" x14ac:dyDescent="0.15">
      <c r="A3" s="16" t="s">
        <v>51</v>
      </c>
      <c r="B3" s="16"/>
      <c r="C3" s="16"/>
      <c r="D3" s="16"/>
      <c r="E3" s="16"/>
      <c r="F3" s="16"/>
      <c r="G3" s="16"/>
    </row>
    <row r="4" spans="1:7" ht="18" customHeight="1" x14ac:dyDescent="0.15">
      <c r="A4" s="2" t="s">
        <v>49</v>
      </c>
      <c r="B4" s="2"/>
      <c r="C4" s="2"/>
      <c r="G4" s="17" t="s">
        <v>48</v>
      </c>
    </row>
    <row r="5" spans="1:7" ht="6.75" customHeight="1" x14ac:dyDescent="0.15">
      <c r="G5" s="18"/>
    </row>
    <row r="6" spans="1:7" ht="18" customHeight="1" x14ac:dyDescent="0.15">
      <c r="A6" s="19" t="s">
        <v>2</v>
      </c>
      <c r="B6" s="19"/>
      <c r="C6" s="19"/>
      <c r="D6" s="13" t="s">
        <v>3</v>
      </c>
      <c r="E6" s="13" t="s">
        <v>4</v>
      </c>
      <c r="F6" s="13" t="s">
        <v>5</v>
      </c>
      <c r="G6" s="13" t="s">
        <v>6</v>
      </c>
    </row>
    <row r="7" spans="1:7" ht="18" customHeight="1" x14ac:dyDescent="0.15">
      <c r="A7" s="20" t="s">
        <v>7</v>
      </c>
      <c r="B7" s="20" t="s">
        <v>8</v>
      </c>
      <c r="C7" s="9" t="s">
        <v>9</v>
      </c>
      <c r="D7" s="10">
        <v>299605000</v>
      </c>
      <c r="E7" s="10">
        <v>299398244</v>
      </c>
      <c r="F7" s="10">
        <f t="shared" ref="F7:F39" si="0">D7-E7</f>
        <v>206756</v>
      </c>
      <c r="G7" s="9"/>
    </row>
    <row r="8" spans="1:7" ht="18" customHeight="1" x14ac:dyDescent="0.15">
      <c r="A8" s="20"/>
      <c r="B8" s="20"/>
      <c r="C8" s="11" t="s">
        <v>50</v>
      </c>
      <c r="D8" s="12">
        <v>0</v>
      </c>
      <c r="E8" s="12">
        <v>0</v>
      </c>
      <c r="F8" s="12">
        <f t="shared" si="0"/>
        <v>0</v>
      </c>
      <c r="G8" s="11"/>
    </row>
    <row r="9" spans="1:7" ht="18" customHeight="1" x14ac:dyDescent="0.15">
      <c r="A9" s="20"/>
      <c r="B9" s="20"/>
      <c r="C9" s="11" t="s">
        <v>10</v>
      </c>
      <c r="D9" s="12">
        <v>0</v>
      </c>
      <c r="E9" s="12">
        <v>0</v>
      </c>
      <c r="F9" s="12">
        <f t="shared" si="0"/>
        <v>0</v>
      </c>
      <c r="G9" s="11"/>
    </row>
    <row r="10" spans="1:7" ht="18" customHeight="1" x14ac:dyDescent="0.15">
      <c r="A10" s="20"/>
      <c r="B10" s="20"/>
      <c r="C10" s="11" t="s">
        <v>11</v>
      </c>
      <c r="D10" s="12">
        <v>34000</v>
      </c>
      <c r="E10" s="12">
        <v>31578</v>
      </c>
      <c r="F10" s="12">
        <f t="shared" si="0"/>
        <v>2422</v>
      </c>
      <c r="G10" s="11"/>
    </row>
    <row r="11" spans="1:7" ht="18" customHeight="1" x14ac:dyDescent="0.15">
      <c r="A11" s="20"/>
      <c r="B11" s="20"/>
      <c r="C11" s="7" t="s">
        <v>12</v>
      </c>
      <c r="D11" s="8">
        <v>6320000</v>
      </c>
      <c r="E11" s="8">
        <v>6228822</v>
      </c>
      <c r="F11" s="8">
        <f t="shared" si="0"/>
        <v>91178</v>
      </c>
      <c r="G11" s="7"/>
    </row>
    <row r="12" spans="1:7" ht="18" customHeight="1" x14ac:dyDescent="0.15">
      <c r="A12" s="20"/>
      <c r="B12" s="20"/>
      <c r="C12" s="3" t="s">
        <v>13</v>
      </c>
      <c r="D12" s="6">
        <f>SUM(D7:D11)</f>
        <v>305959000</v>
      </c>
      <c r="E12" s="6">
        <f>SUM(E7:E11)</f>
        <v>305658644</v>
      </c>
      <c r="F12" s="6">
        <f t="shared" si="0"/>
        <v>300356</v>
      </c>
      <c r="G12" s="3"/>
    </row>
    <row r="13" spans="1:7" ht="18" customHeight="1" x14ac:dyDescent="0.15">
      <c r="A13" s="20"/>
      <c r="B13" s="20" t="s">
        <v>14</v>
      </c>
      <c r="C13" s="9" t="s">
        <v>15</v>
      </c>
      <c r="D13" s="10">
        <v>217100000</v>
      </c>
      <c r="E13" s="10">
        <v>215075269</v>
      </c>
      <c r="F13" s="10">
        <f t="shared" si="0"/>
        <v>2024731</v>
      </c>
      <c r="G13" s="9"/>
    </row>
    <row r="14" spans="1:7" ht="18" customHeight="1" x14ac:dyDescent="0.15">
      <c r="A14" s="20"/>
      <c r="B14" s="20"/>
      <c r="C14" s="11" t="s">
        <v>16</v>
      </c>
      <c r="D14" s="12">
        <v>27460000</v>
      </c>
      <c r="E14" s="12">
        <v>27772700</v>
      </c>
      <c r="F14" s="12">
        <f t="shared" si="0"/>
        <v>-312700</v>
      </c>
      <c r="G14" s="11"/>
    </row>
    <row r="15" spans="1:7" ht="18" customHeight="1" x14ac:dyDescent="0.15">
      <c r="A15" s="20"/>
      <c r="B15" s="20"/>
      <c r="C15" s="11" t="s">
        <v>17</v>
      </c>
      <c r="D15" s="12">
        <v>12876000</v>
      </c>
      <c r="E15" s="12">
        <v>12492901</v>
      </c>
      <c r="F15" s="12">
        <f t="shared" si="0"/>
        <v>383099</v>
      </c>
      <c r="G15" s="11"/>
    </row>
    <row r="16" spans="1:7" ht="18" customHeight="1" x14ac:dyDescent="0.15">
      <c r="A16" s="20"/>
      <c r="B16" s="20"/>
      <c r="C16" s="11" t="s">
        <v>18</v>
      </c>
      <c r="D16" s="12">
        <v>0</v>
      </c>
      <c r="E16" s="12">
        <v>0</v>
      </c>
      <c r="F16" s="12">
        <f t="shared" si="0"/>
        <v>0</v>
      </c>
      <c r="G16" s="11"/>
    </row>
    <row r="17" spans="1:7" ht="18" customHeight="1" x14ac:dyDescent="0.15">
      <c r="A17" s="20"/>
      <c r="B17" s="20"/>
      <c r="C17" s="7" t="s">
        <v>19</v>
      </c>
      <c r="D17" s="8">
        <v>3360000</v>
      </c>
      <c r="E17" s="8">
        <v>3548500</v>
      </c>
      <c r="F17" s="8">
        <f t="shared" si="0"/>
        <v>-188500</v>
      </c>
      <c r="G17" s="7"/>
    </row>
    <row r="18" spans="1:7" ht="18" customHeight="1" x14ac:dyDescent="0.15">
      <c r="A18" s="20"/>
      <c r="B18" s="20"/>
      <c r="C18" s="3" t="s">
        <v>20</v>
      </c>
      <c r="D18" s="6">
        <f>SUM(D13:D17)</f>
        <v>260796000</v>
      </c>
      <c r="E18" s="6">
        <f>SUM(E13:E17)</f>
        <v>258889370</v>
      </c>
      <c r="F18" s="6">
        <f t="shared" si="0"/>
        <v>1906630</v>
      </c>
      <c r="G18" s="3"/>
    </row>
    <row r="19" spans="1:7" ht="18" customHeight="1" x14ac:dyDescent="0.15">
      <c r="A19" s="20"/>
      <c r="B19" s="4"/>
      <c r="C19" s="5" t="s">
        <v>21</v>
      </c>
      <c r="D19" s="6">
        <f>D12-D18</f>
        <v>45163000</v>
      </c>
      <c r="E19" s="6">
        <f>E12-E18</f>
        <v>46769274</v>
      </c>
      <c r="F19" s="6">
        <f t="shared" si="0"/>
        <v>-1606274</v>
      </c>
      <c r="G19" s="3"/>
    </row>
    <row r="20" spans="1:7" ht="18" customHeight="1" x14ac:dyDescent="0.15">
      <c r="A20" s="20" t="s">
        <v>22</v>
      </c>
      <c r="B20" s="20" t="s">
        <v>8</v>
      </c>
      <c r="C20" s="9" t="s">
        <v>23</v>
      </c>
      <c r="D20" s="10">
        <v>2000000</v>
      </c>
      <c r="E20" s="10">
        <v>2000000</v>
      </c>
      <c r="F20" s="10">
        <f t="shared" si="0"/>
        <v>0</v>
      </c>
      <c r="G20" s="9"/>
    </row>
    <row r="21" spans="1:7" ht="18" customHeight="1" x14ac:dyDescent="0.15">
      <c r="A21" s="20"/>
      <c r="B21" s="20"/>
      <c r="C21" s="11" t="s">
        <v>24</v>
      </c>
      <c r="D21" s="12">
        <v>0</v>
      </c>
      <c r="E21" s="12">
        <v>0</v>
      </c>
      <c r="F21" s="12">
        <f t="shared" si="0"/>
        <v>0</v>
      </c>
      <c r="G21" s="11"/>
    </row>
    <row r="22" spans="1:7" ht="18" customHeight="1" x14ac:dyDescent="0.15">
      <c r="A22" s="20"/>
      <c r="B22" s="20"/>
      <c r="C22" s="11" t="s">
        <v>25</v>
      </c>
      <c r="D22" s="12">
        <v>0</v>
      </c>
      <c r="E22" s="12">
        <v>0</v>
      </c>
      <c r="F22" s="12">
        <f t="shared" si="0"/>
        <v>0</v>
      </c>
      <c r="G22" s="11"/>
    </row>
    <row r="23" spans="1:7" ht="18" customHeight="1" x14ac:dyDescent="0.15">
      <c r="A23" s="20"/>
      <c r="B23" s="20"/>
      <c r="C23" s="7" t="s">
        <v>26</v>
      </c>
      <c r="D23" s="8">
        <v>0</v>
      </c>
      <c r="E23" s="8">
        <v>0</v>
      </c>
      <c r="F23" s="8">
        <f t="shared" si="0"/>
        <v>0</v>
      </c>
      <c r="G23" s="7"/>
    </row>
    <row r="24" spans="1:7" ht="18" customHeight="1" x14ac:dyDescent="0.15">
      <c r="A24" s="20"/>
      <c r="B24" s="20"/>
      <c r="C24" s="3" t="s">
        <v>27</v>
      </c>
      <c r="D24" s="6">
        <f>SUM(D20:D23)</f>
        <v>2000000</v>
      </c>
      <c r="E24" s="6">
        <f>SUM(E20:E23)</f>
        <v>2000000</v>
      </c>
      <c r="F24" s="6">
        <f t="shared" si="0"/>
        <v>0</v>
      </c>
      <c r="G24" s="3"/>
    </row>
    <row r="25" spans="1:7" ht="18" customHeight="1" x14ac:dyDescent="0.15">
      <c r="A25" s="20"/>
      <c r="B25" s="20" t="s">
        <v>14</v>
      </c>
      <c r="C25" s="9" t="s">
        <v>28</v>
      </c>
      <c r="D25" s="10">
        <v>4000000</v>
      </c>
      <c r="E25" s="10">
        <v>4000000</v>
      </c>
      <c r="F25" s="10">
        <f t="shared" si="0"/>
        <v>0</v>
      </c>
      <c r="G25" s="9"/>
    </row>
    <row r="26" spans="1:7" ht="18" customHeight="1" x14ac:dyDescent="0.15">
      <c r="A26" s="20"/>
      <c r="B26" s="20"/>
      <c r="C26" s="11" t="s">
        <v>29</v>
      </c>
      <c r="D26" s="12">
        <v>0</v>
      </c>
      <c r="E26" s="12">
        <v>0</v>
      </c>
      <c r="F26" s="12">
        <f t="shared" si="0"/>
        <v>0</v>
      </c>
      <c r="G26" s="11"/>
    </row>
    <row r="27" spans="1:7" ht="18" customHeight="1" x14ac:dyDescent="0.15">
      <c r="A27" s="20"/>
      <c r="B27" s="20"/>
      <c r="C27" s="7" t="s">
        <v>30</v>
      </c>
      <c r="D27" s="8">
        <v>0</v>
      </c>
      <c r="E27" s="8">
        <v>0</v>
      </c>
      <c r="F27" s="8">
        <f t="shared" si="0"/>
        <v>0</v>
      </c>
      <c r="G27" s="7"/>
    </row>
    <row r="28" spans="1:7" ht="18" customHeight="1" x14ac:dyDescent="0.15">
      <c r="A28" s="20"/>
      <c r="B28" s="20"/>
      <c r="C28" s="3" t="s">
        <v>31</v>
      </c>
      <c r="D28" s="6">
        <f>SUM(D25:D27)</f>
        <v>4000000</v>
      </c>
      <c r="E28" s="6">
        <f>SUM(E25:E27)</f>
        <v>4000000</v>
      </c>
      <c r="F28" s="6">
        <f t="shared" si="0"/>
        <v>0</v>
      </c>
      <c r="G28" s="3"/>
    </row>
    <row r="29" spans="1:7" ht="18" customHeight="1" x14ac:dyDescent="0.15">
      <c r="A29" s="20"/>
      <c r="B29" s="4"/>
      <c r="C29" s="5" t="s">
        <v>32</v>
      </c>
      <c r="D29" s="6">
        <f>D24-D28</f>
        <v>-2000000</v>
      </c>
      <c r="E29" s="6">
        <f>E24-E28</f>
        <v>-2000000</v>
      </c>
      <c r="F29" s="6">
        <f t="shared" si="0"/>
        <v>0</v>
      </c>
      <c r="G29" s="3"/>
    </row>
    <row r="30" spans="1:7" ht="18" customHeight="1" x14ac:dyDescent="0.15">
      <c r="A30" s="20" t="s">
        <v>33</v>
      </c>
      <c r="B30" s="20" t="s">
        <v>8</v>
      </c>
      <c r="C30" s="9" t="s">
        <v>34</v>
      </c>
      <c r="D30" s="10">
        <v>0</v>
      </c>
      <c r="E30" s="10">
        <v>0</v>
      </c>
      <c r="F30" s="10">
        <f t="shared" si="0"/>
        <v>0</v>
      </c>
      <c r="G30" s="9"/>
    </row>
    <row r="31" spans="1:7" ht="18" customHeight="1" x14ac:dyDescent="0.15">
      <c r="A31" s="20"/>
      <c r="B31" s="20"/>
      <c r="C31" s="11" t="s">
        <v>35</v>
      </c>
      <c r="D31" s="12">
        <v>0</v>
      </c>
      <c r="E31" s="12">
        <v>0</v>
      </c>
      <c r="F31" s="12">
        <f t="shared" si="0"/>
        <v>0</v>
      </c>
      <c r="G31" s="11"/>
    </row>
    <row r="32" spans="1:7" ht="18" customHeight="1" x14ac:dyDescent="0.15">
      <c r="A32" s="20"/>
      <c r="B32" s="20"/>
      <c r="C32" s="11" t="s">
        <v>36</v>
      </c>
      <c r="D32" s="12">
        <v>0</v>
      </c>
      <c r="E32" s="12">
        <v>0</v>
      </c>
      <c r="F32" s="12">
        <f t="shared" si="0"/>
        <v>0</v>
      </c>
      <c r="G32" s="11"/>
    </row>
    <row r="33" spans="1:7" ht="18" customHeight="1" x14ac:dyDescent="0.15">
      <c r="A33" s="20"/>
      <c r="B33" s="20"/>
      <c r="C33" s="7" t="s">
        <v>37</v>
      </c>
      <c r="D33" s="8">
        <v>0</v>
      </c>
      <c r="E33" s="8">
        <v>341263</v>
      </c>
      <c r="F33" s="8">
        <f t="shared" si="0"/>
        <v>-341263</v>
      </c>
      <c r="G33" s="7"/>
    </row>
    <row r="34" spans="1:7" ht="18" customHeight="1" x14ac:dyDescent="0.15">
      <c r="A34" s="20"/>
      <c r="B34" s="20"/>
      <c r="C34" s="3" t="s">
        <v>38</v>
      </c>
      <c r="D34" s="6">
        <f>SUM(D30:D33)</f>
        <v>0</v>
      </c>
      <c r="E34" s="6">
        <f>SUM(E30:E33)</f>
        <v>341263</v>
      </c>
      <c r="F34" s="6">
        <f t="shared" si="0"/>
        <v>-341263</v>
      </c>
      <c r="G34" s="3"/>
    </row>
    <row r="35" spans="1:7" ht="18" customHeight="1" x14ac:dyDescent="0.15">
      <c r="A35" s="20"/>
      <c r="B35" s="20" t="s">
        <v>14</v>
      </c>
      <c r="C35" s="9" t="s">
        <v>39</v>
      </c>
      <c r="D35" s="10">
        <v>0</v>
      </c>
      <c r="E35" s="10">
        <v>0</v>
      </c>
      <c r="F35" s="10">
        <f t="shared" si="0"/>
        <v>0</v>
      </c>
      <c r="G35" s="9"/>
    </row>
    <row r="36" spans="1:7" ht="18" customHeight="1" x14ac:dyDescent="0.15">
      <c r="A36" s="20"/>
      <c r="B36" s="20"/>
      <c r="C36" s="11" t="s">
        <v>40</v>
      </c>
      <c r="D36" s="12">
        <v>0</v>
      </c>
      <c r="E36" s="12">
        <v>0</v>
      </c>
      <c r="F36" s="12">
        <f t="shared" si="0"/>
        <v>0</v>
      </c>
      <c r="G36" s="11"/>
    </row>
    <row r="37" spans="1:7" ht="18" customHeight="1" x14ac:dyDescent="0.15">
      <c r="A37" s="20"/>
      <c r="B37" s="20"/>
      <c r="C37" s="7" t="s">
        <v>41</v>
      </c>
      <c r="D37" s="8">
        <v>25720000</v>
      </c>
      <c r="E37" s="8">
        <v>25642262</v>
      </c>
      <c r="F37" s="8">
        <f t="shared" si="0"/>
        <v>77738</v>
      </c>
      <c r="G37" s="7"/>
    </row>
    <row r="38" spans="1:7" ht="18" customHeight="1" x14ac:dyDescent="0.15">
      <c r="A38" s="20"/>
      <c r="B38" s="20"/>
      <c r="C38" s="3" t="s">
        <v>42</v>
      </c>
      <c r="D38" s="6">
        <f>SUM(D35:D37)</f>
        <v>25720000</v>
      </c>
      <c r="E38" s="6">
        <f>SUM(E35:E37)</f>
        <v>25642262</v>
      </c>
      <c r="F38" s="6">
        <f t="shared" si="0"/>
        <v>77738</v>
      </c>
      <c r="G38" s="3"/>
    </row>
    <row r="39" spans="1:7" ht="18" customHeight="1" x14ac:dyDescent="0.15">
      <c r="A39" s="20"/>
      <c r="B39" s="4"/>
      <c r="C39" s="5" t="s">
        <v>43</v>
      </c>
      <c r="D39" s="6">
        <f>D34-D38</f>
        <v>-25720000</v>
      </c>
      <c r="E39" s="6">
        <f>E34-E38</f>
        <v>-25300999</v>
      </c>
      <c r="F39" s="6">
        <f t="shared" si="0"/>
        <v>-419001</v>
      </c>
      <c r="G39" s="3"/>
    </row>
    <row r="40" spans="1:7" ht="18" customHeight="1" x14ac:dyDescent="0.15">
      <c r="A40" s="4"/>
      <c r="B40" s="5" t="s">
        <v>44</v>
      </c>
      <c r="C40" s="3"/>
      <c r="D40" s="6">
        <v>0</v>
      </c>
      <c r="E40" s="6">
        <v>0</v>
      </c>
      <c r="F40" s="6">
        <f>D40-E40</f>
        <v>0</v>
      </c>
      <c r="G40" s="3"/>
    </row>
    <row r="41" spans="1:7" ht="18" customHeight="1" x14ac:dyDescent="0.15">
      <c r="A41" s="4"/>
      <c r="B41" s="5" t="s">
        <v>45</v>
      </c>
      <c r="C41" s="3"/>
      <c r="D41" s="6">
        <f>D19+D29+D39-D40</f>
        <v>17443000</v>
      </c>
      <c r="E41" s="6">
        <f>E19+E29+E39</f>
        <v>19468275</v>
      </c>
      <c r="F41" s="6">
        <f>D41-E41</f>
        <v>-2025275</v>
      </c>
      <c r="G41" s="3"/>
    </row>
    <row r="42" spans="1:7" ht="18" customHeight="1" x14ac:dyDescent="0.15"/>
    <row r="43" spans="1:7" ht="18" customHeight="1" x14ac:dyDescent="0.15">
      <c r="A43" s="4"/>
      <c r="B43" s="5" t="s">
        <v>46</v>
      </c>
      <c r="C43" s="3"/>
      <c r="D43" s="6">
        <v>25018373</v>
      </c>
      <c r="E43" s="6">
        <v>25018373</v>
      </c>
      <c r="F43" s="6">
        <f>D43-E43</f>
        <v>0</v>
      </c>
      <c r="G43" s="3"/>
    </row>
    <row r="44" spans="1:7" ht="18" customHeight="1" x14ac:dyDescent="0.15">
      <c r="A44" s="4"/>
      <c r="B44" s="5" t="s">
        <v>47</v>
      </c>
      <c r="C44" s="3"/>
      <c r="D44" s="6">
        <f>D41+D43</f>
        <v>42461373</v>
      </c>
      <c r="E44" s="6">
        <f>E41+E43</f>
        <v>44486648</v>
      </c>
      <c r="F44" s="6">
        <f>D44-E44</f>
        <v>-2025275</v>
      </c>
      <c r="G44" s="3"/>
    </row>
  </sheetData>
  <mergeCells count="13">
    <mergeCell ref="A20:A29"/>
    <mergeCell ref="B20:B24"/>
    <mergeCell ref="B25:B28"/>
    <mergeCell ref="A30:A39"/>
    <mergeCell ref="B30:B34"/>
    <mergeCell ref="B35:B38"/>
    <mergeCell ref="A2:G2"/>
    <mergeCell ref="A3:G3"/>
    <mergeCell ref="G4:G5"/>
    <mergeCell ref="A6:C6"/>
    <mergeCell ref="A7:A19"/>
    <mergeCell ref="B7:B12"/>
    <mergeCell ref="B13:B18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白梅福祉会-資金収支計算書H27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shiraumeizumi</dc:creator>
  <cp:lastModifiedBy>shiraumeizumi</cp:lastModifiedBy>
  <cp:lastPrinted>2015-06-30T06:57:29Z</cp:lastPrinted>
  <dcterms:created xsi:type="dcterms:W3CDTF">2014-08-07T06:13:31Z</dcterms:created>
  <dcterms:modified xsi:type="dcterms:W3CDTF">2016-06-30T00:00:28Z</dcterms:modified>
</cp:coreProperties>
</file>