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kichi\Desktop\H26ホームページ用現況報告エクセルファイル\"/>
    </mc:Choice>
  </mc:AlternateContent>
  <bookViews>
    <workbookView xWindow="120" yWindow="120" windowWidth="18315" windowHeight="7620"/>
  </bookViews>
  <sheets>
    <sheet name="白梅福祉会‐貸借対照表H26" sheetId="2" r:id="rId1"/>
  </sheets>
  <calcPr calcId="152511"/>
</workbook>
</file>

<file path=xl/calcChain.xml><?xml version="1.0" encoding="utf-8"?>
<calcChain xmlns="http://schemas.openxmlformats.org/spreadsheetml/2006/main">
  <c r="F84" i="2" l="1"/>
  <c r="F83" i="2"/>
  <c r="F82" i="2"/>
  <c r="F81" i="2"/>
  <c r="F80" i="2"/>
  <c r="F79" i="2"/>
  <c r="F77" i="2"/>
  <c r="F76" i="2"/>
  <c r="F75" i="2"/>
  <c r="F74" i="2"/>
  <c r="F70" i="2"/>
  <c r="F69" i="2"/>
  <c r="F68" i="2"/>
  <c r="F67" i="2"/>
  <c r="F66" i="2"/>
  <c r="F65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H84" i="2" l="1"/>
  <c r="H83" i="2"/>
  <c r="H82" i="2"/>
  <c r="H81" i="2"/>
  <c r="H80" i="2"/>
  <c r="H79" i="2"/>
  <c r="G78" i="2"/>
  <c r="F78" i="2"/>
  <c r="H78" i="2" s="1"/>
  <c r="E78" i="2"/>
  <c r="D78" i="2"/>
  <c r="C78" i="2"/>
  <c r="H77" i="2"/>
  <c r="H76" i="2"/>
  <c r="H75" i="2"/>
  <c r="H74" i="2"/>
  <c r="G73" i="2"/>
  <c r="G85" i="2" s="1"/>
  <c r="F73" i="2"/>
  <c r="E73" i="2"/>
  <c r="D73" i="2"/>
  <c r="D85" i="2" s="1"/>
  <c r="C73" i="2"/>
  <c r="B73" i="2"/>
  <c r="B85" i="2" s="1"/>
  <c r="H70" i="2"/>
  <c r="H69" i="2"/>
  <c r="H68" i="2"/>
  <c r="H67" i="2"/>
  <c r="H66" i="2"/>
  <c r="H65" i="2"/>
  <c r="G64" i="2"/>
  <c r="F64" i="2"/>
  <c r="E64" i="2"/>
  <c r="D64" i="2"/>
  <c r="C64" i="2"/>
  <c r="B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G48" i="2"/>
  <c r="F48" i="2"/>
  <c r="E48" i="2"/>
  <c r="E71" i="2" s="1"/>
  <c r="D48" i="2"/>
  <c r="C48" i="2"/>
  <c r="B48" i="2"/>
  <c r="F43" i="2"/>
  <c r="H43" i="2" s="1"/>
  <c r="F42" i="2"/>
  <c r="H42" i="2" s="1"/>
  <c r="F41" i="2"/>
  <c r="H41" i="2" s="1"/>
  <c r="F40" i="2"/>
  <c r="H40" i="2" s="1"/>
  <c r="F39" i="2"/>
  <c r="H39" i="2" s="1"/>
  <c r="F38" i="2"/>
  <c r="H38" i="2" s="1"/>
  <c r="F37" i="2"/>
  <c r="H37" i="2" s="1"/>
  <c r="F36" i="2"/>
  <c r="H36" i="2" s="1"/>
  <c r="F35" i="2"/>
  <c r="H35" i="2" s="1"/>
  <c r="F34" i="2"/>
  <c r="H34" i="2" s="1"/>
  <c r="F33" i="2"/>
  <c r="H33" i="2" s="1"/>
  <c r="F32" i="2"/>
  <c r="H32" i="2" s="1"/>
  <c r="F31" i="2"/>
  <c r="H31" i="2" s="1"/>
  <c r="F30" i="2"/>
  <c r="H30" i="2" s="1"/>
  <c r="F29" i="2"/>
  <c r="H29" i="2" s="1"/>
  <c r="F28" i="2"/>
  <c r="H28" i="2" s="1"/>
  <c r="G27" i="2"/>
  <c r="E27" i="2"/>
  <c r="E22" i="2" s="1"/>
  <c r="D27" i="2"/>
  <c r="C27" i="2"/>
  <c r="B27" i="2"/>
  <c r="H26" i="2"/>
  <c r="F26" i="2"/>
  <c r="F25" i="2"/>
  <c r="H25" i="2" s="1"/>
  <c r="F24" i="2"/>
  <c r="H24" i="2" s="1"/>
  <c r="G23" i="2"/>
  <c r="E23" i="2"/>
  <c r="D23" i="2"/>
  <c r="C23" i="2"/>
  <c r="B23" i="2"/>
  <c r="B22" i="2" s="1"/>
  <c r="G22" i="2"/>
  <c r="F21" i="2"/>
  <c r="H21" i="2" s="1"/>
  <c r="F20" i="2"/>
  <c r="H20" i="2" s="1"/>
  <c r="F19" i="2"/>
  <c r="H19" i="2" s="1"/>
  <c r="F18" i="2"/>
  <c r="H18" i="2" s="1"/>
  <c r="F17" i="2"/>
  <c r="H17" i="2" s="1"/>
  <c r="H16" i="2"/>
  <c r="F16" i="2"/>
  <c r="F15" i="2"/>
  <c r="H15" i="2" s="1"/>
  <c r="H14" i="2"/>
  <c r="F14" i="2"/>
  <c r="F13" i="2"/>
  <c r="H13" i="2" s="1"/>
  <c r="H12" i="2"/>
  <c r="F12" i="2"/>
  <c r="F11" i="2"/>
  <c r="H11" i="2" s="1"/>
  <c r="F10" i="2"/>
  <c r="H10" i="2" s="1"/>
  <c r="F9" i="2"/>
  <c r="H9" i="2" s="1"/>
  <c r="G8" i="2"/>
  <c r="G44" i="2" s="1"/>
  <c r="E8" i="2"/>
  <c r="D8" i="2"/>
  <c r="C8" i="2"/>
  <c r="B8" i="2"/>
  <c r="B44" i="2" s="1"/>
  <c r="H23" i="2" l="1"/>
  <c r="B71" i="2"/>
  <c r="H48" i="2"/>
  <c r="C71" i="2"/>
  <c r="G71" i="2"/>
  <c r="G86" i="2" s="1"/>
  <c r="H64" i="2"/>
  <c r="F85" i="2"/>
  <c r="H85" i="2"/>
  <c r="E85" i="2"/>
  <c r="E86" i="2" s="1"/>
  <c r="E44" i="2"/>
  <c r="D71" i="2"/>
  <c r="D86" i="2" s="1"/>
  <c r="D22" i="2"/>
  <c r="D44" i="2" s="1"/>
  <c r="C85" i="2"/>
  <c r="C22" i="2"/>
  <c r="C44" i="2" s="1"/>
  <c r="F23" i="2"/>
  <c r="F8" i="2"/>
  <c r="H8" i="2" s="1"/>
  <c r="H27" i="2"/>
  <c r="H22" i="2" s="1"/>
  <c r="B86" i="2"/>
  <c r="F71" i="2"/>
  <c r="H73" i="2"/>
  <c r="F27" i="2"/>
  <c r="F22" i="2" s="1"/>
  <c r="F86" i="2" l="1"/>
  <c r="C86" i="2"/>
  <c r="F44" i="2"/>
  <c r="H71" i="2"/>
  <c r="H86" i="2"/>
  <c r="H44" i="2"/>
</calcChain>
</file>

<file path=xl/sharedStrings.xml><?xml version="1.0" encoding="utf-8"?>
<sst xmlns="http://schemas.openxmlformats.org/spreadsheetml/2006/main" count="97" uniqueCount="89">
  <si>
    <t>貸借対照表</t>
  </si>
  <si>
    <t>流動資産</t>
  </si>
  <si>
    <t xml:space="preserve">  現金預金</t>
  </si>
  <si>
    <t xml:space="preserve">  事業未収金</t>
  </si>
  <si>
    <t xml:space="preserve">  未収金</t>
  </si>
  <si>
    <t xml:space="preserve">  未収補助金</t>
  </si>
  <si>
    <t xml:space="preserve">  未収収益</t>
  </si>
  <si>
    <t xml:space="preserve">  貯蔵品</t>
  </si>
  <si>
    <t xml:space="preserve">  立替金</t>
  </si>
  <si>
    <t xml:space="preserve">  前払金</t>
  </si>
  <si>
    <t xml:space="preserve">  前払費用</t>
  </si>
  <si>
    <t xml:space="preserve">  １年以内回収予定長期貸付金</t>
  </si>
  <si>
    <t xml:space="preserve">  短期貸付金</t>
  </si>
  <si>
    <t xml:space="preserve">  仮払金</t>
  </si>
  <si>
    <t>固定資産</t>
  </si>
  <si>
    <t>基本財産</t>
  </si>
  <si>
    <t xml:space="preserve">  土地</t>
  </si>
  <si>
    <t xml:space="preserve">  建物</t>
  </si>
  <si>
    <t xml:space="preserve">  定期預金</t>
  </si>
  <si>
    <t>その他の固定資産</t>
  </si>
  <si>
    <t xml:space="preserve">  構築物</t>
  </si>
  <si>
    <t xml:space="preserve">  機械及び装置</t>
  </si>
  <si>
    <t xml:space="preserve">  車輌運搬具</t>
  </si>
  <si>
    <t xml:space="preserve">  器具及び備品</t>
  </si>
  <si>
    <t xml:space="preserve">  建設仮勘定</t>
  </si>
  <si>
    <t xml:space="preserve">  有形リース資産</t>
  </si>
  <si>
    <t xml:space="preserve">  ソフトウエア</t>
  </si>
  <si>
    <t xml:space="preserve">  無形リース資産</t>
  </si>
  <si>
    <t xml:space="preserve">  長期貸付金</t>
  </si>
  <si>
    <t xml:space="preserve">  退職給付引当資産</t>
  </si>
  <si>
    <t xml:space="preserve">  保育所繰越積立資産</t>
  </si>
  <si>
    <t xml:space="preserve">  保育所施設・設備整備積立資産</t>
  </si>
  <si>
    <t xml:space="preserve">  長期前払費用</t>
  </si>
  <si>
    <t xml:space="preserve">  その他の固定資産</t>
  </si>
  <si>
    <t>流動負債</t>
  </si>
  <si>
    <t xml:space="preserve">  短期運営資金借入金</t>
  </si>
  <si>
    <t xml:space="preserve">  事業未払金</t>
  </si>
  <si>
    <t xml:space="preserve">  その他の未払金</t>
  </si>
  <si>
    <t xml:space="preserve">  １年以内返済予定設備資金借入金</t>
  </si>
  <si>
    <t xml:space="preserve">  １年以内返済予定長期運営資金借入金</t>
  </si>
  <si>
    <t xml:space="preserve">  １年以内返済予定リース債務</t>
  </si>
  <si>
    <t xml:space="preserve">  １年以内返済予定長期未払金</t>
  </si>
  <si>
    <t xml:space="preserve">  未払費用</t>
  </si>
  <si>
    <t xml:space="preserve">  預り金</t>
  </si>
  <si>
    <t xml:space="preserve">  職員預り金</t>
  </si>
  <si>
    <t xml:space="preserve">  前受金</t>
  </si>
  <si>
    <t xml:space="preserve">  前受収益</t>
  </si>
  <si>
    <t xml:space="preserve">  仮受金</t>
  </si>
  <si>
    <t xml:space="preserve">  賞与引当金</t>
  </si>
  <si>
    <t xml:space="preserve">  その他の流動負債</t>
  </si>
  <si>
    <t>固定負債</t>
  </si>
  <si>
    <t xml:space="preserve">  設備資金借入金</t>
  </si>
  <si>
    <t xml:space="preserve">  長期運営資金借入金</t>
  </si>
  <si>
    <t xml:space="preserve">  リース債務</t>
  </si>
  <si>
    <t xml:space="preserve">  退職給付引当金</t>
  </si>
  <si>
    <t xml:space="preserve">  長期未払金</t>
  </si>
  <si>
    <t xml:space="preserve">  その他の固定負債</t>
  </si>
  <si>
    <t>負債の部合計</t>
  </si>
  <si>
    <t>基本金</t>
  </si>
  <si>
    <t xml:space="preserve">  第一号基本金</t>
  </si>
  <si>
    <t xml:space="preserve">  第二号基本金</t>
  </si>
  <si>
    <t xml:space="preserve">  第三号基本金</t>
  </si>
  <si>
    <t>国庫補助金等特別積立金</t>
  </si>
  <si>
    <t>その他の積立金</t>
  </si>
  <si>
    <t xml:space="preserve">  人件費積立金</t>
  </si>
  <si>
    <t xml:space="preserve">  修繕費積立金</t>
  </si>
  <si>
    <t xml:space="preserve">  備品等購入積立金</t>
  </si>
  <si>
    <t xml:space="preserve">  保育所施設・設備整備積立金</t>
  </si>
  <si>
    <t>次期繰越活動増減差額</t>
  </si>
  <si>
    <t xml:space="preserve">  （うち当期活動増減差額）</t>
  </si>
  <si>
    <t>純資産の部合計</t>
  </si>
  <si>
    <t>社会福祉法人名　　白梅福祉会</t>
    <phoneticPr fontId="18"/>
  </si>
  <si>
    <t>資　産　の　部</t>
    <rPh sb="0" eb="1">
      <t>シ</t>
    </rPh>
    <rPh sb="2" eb="3">
      <t>サン</t>
    </rPh>
    <rPh sb="6" eb="7">
      <t>ブ</t>
    </rPh>
    <phoneticPr fontId="18"/>
  </si>
  <si>
    <t>負　債　の　部</t>
    <rPh sb="0" eb="1">
      <t>フ</t>
    </rPh>
    <rPh sb="2" eb="3">
      <t>サイ</t>
    </rPh>
    <rPh sb="6" eb="7">
      <t>ブ</t>
    </rPh>
    <phoneticPr fontId="18"/>
  </si>
  <si>
    <t>（単位：円）</t>
    <rPh sb="1" eb="3">
      <t>タンイ</t>
    </rPh>
    <rPh sb="4" eb="5">
      <t>エン</t>
    </rPh>
    <phoneticPr fontId="18"/>
  </si>
  <si>
    <t>純資産の部</t>
    <phoneticPr fontId="18"/>
  </si>
  <si>
    <t>　負債及び純資産の部合計</t>
    <phoneticPr fontId="18"/>
  </si>
  <si>
    <t>　資産の部合計</t>
    <phoneticPr fontId="18"/>
  </si>
  <si>
    <t xml:space="preserve">  その他の流動資産</t>
    <phoneticPr fontId="18"/>
  </si>
  <si>
    <t xml:space="preserve">  建物付属設備</t>
    <rPh sb="4" eb="6">
      <t>フゾク</t>
    </rPh>
    <rPh sb="6" eb="8">
      <t>セツビ</t>
    </rPh>
    <phoneticPr fontId="18"/>
  </si>
  <si>
    <t>法人本部</t>
    <rPh sb="0" eb="2">
      <t>ホウジン</t>
    </rPh>
    <rPh sb="2" eb="4">
      <t>ホンブ</t>
    </rPh>
    <phoneticPr fontId="18"/>
  </si>
  <si>
    <t>白梅保育園</t>
    <rPh sb="0" eb="2">
      <t>シラウメ</t>
    </rPh>
    <rPh sb="2" eb="5">
      <t>ホイクエン</t>
    </rPh>
    <phoneticPr fontId="18"/>
  </si>
  <si>
    <t>白梅いずみ保育園</t>
    <rPh sb="0" eb="2">
      <t>シラウメ</t>
    </rPh>
    <rPh sb="5" eb="8">
      <t>ホイクエン</t>
    </rPh>
    <phoneticPr fontId="18"/>
  </si>
  <si>
    <t>あおぞら保育園</t>
    <rPh sb="4" eb="7">
      <t>ホイクエン</t>
    </rPh>
    <phoneticPr fontId="18"/>
  </si>
  <si>
    <t>合計</t>
    <rPh sb="0" eb="2">
      <t>ゴウケイ</t>
    </rPh>
    <phoneticPr fontId="18"/>
  </si>
  <si>
    <t>内部取引消去</t>
    <rPh sb="0" eb="6">
      <t>ナイブトリヒキショウキョ</t>
    </rPh>
    <phoneticPr fontId="18"/>
  </si>
  <si>
    <t>事業区分合計</t>
    <rPh sb="0" eb="2">
      <t>ジギョウ</t>
    </rPh>
    <rPh sb="2" eb="4">
      <t>クブン</t>
    </rPh>
    <rPh sb="4" eb="6">
      <t>ゴウケイ</t>
    </rPh>
    <phoneticPr fontId="18"/>
  </si>
  <si>
    <t>第３号の３様式</t>
    <rPh sb="0" eb="1">
      <t>ダイ</t>
    </rPh>
    <rPh sb="2" eb="3">
      <t>ゴウ</t>
    </rPh>
    <rPh sb="5" eb="7">
      <t>ヨウシキ</t>
    </rPh>
    <phoneticPr fontId="18"/>
  </si>
  <si>
    <t>平成 27 年  3 月 31 日　現在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</si>
</sst>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76" fontId="21" fillId="0" borderId="11" xfId="0" applyNumberFormat="1" applyFont="1" applyBorder="1">
      <alignment vertical="center"/>
    </xf>
    <xf numFmtId="176" fontId="21" fillId="0" borderId="13" xfId="0" applyNumberFormat="1" applyFont="1" applyBorder="1">
      <alignment vertical="center"/>
    </xf>
    <xf numFmtId="176" fontId="21" fillId="0" borderId="12" xfId="0" applyNumberFormat="1" applyFont="1" applyBorder="1">
      <alignment vertical="center"/>
    </xf>
    <xf numFmtId="176" fontId="21" fillId="0" borderId="14" xfId="0" applyNumberFormat="1" applyFont="1" applyBorder="1">
      <alignment vertical="center"/>
    </xf>
    <xf numFmtId="0" fontId="0" fillId="0" borderId="0" xfId="0" applyBorder="1">
      <alignment vertical="center"/>
    </xf>
    <xf numFmtId="0" fontId="23" fillId="0" borderId="11" xfId="0" applyFont="1" applyBorder="1">
      <alignment vertical="center"/>
    </xf>
    <xf numFmtId="0" fontId="23" fillId="0" borderId="11" xfId="0" applyFont="1" applyBorder="1" applyAlignment="1">
      <alignment horizontal="center" vertical="center" shrinkToFit="1"/>
    </xf>
    <xf numFmtId="0" fontId="22" fillId="0" borderId="11" xfId="0" applyFont="1" applyBorder="1" applyAlignment="1">
      <alignment vertical="center" shrinkToFit="1"/>
    </xf>
    <xf numFmtId="0" fontId="23" fillId="0" borderId="12" xfId="0" applyFont="1" applyBorder="1" applyAlignment="1">
      <alignment vertical="center" shrinkToFit="1"/>
    </xf>
    <xf numFmtId="0" fontId="23" fillId="0" borderId="14" xfId="0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1" xfId="0" applyFont="1" applyBorder="1" applyAlignment="1">
      <alignment vertical="center" shrinkToFit="1"/>
    </xf>
    <xf numFmtId="0" fontId="22" fillId="0" borderId="12" xfId="0" applyFont="1" applyBorder="1" applyAlignment="1">
      <alignment vertical="center" shrinkToFit="1"/>
    </xf>
    <xf numFmtId="0" fontId="22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workbookViewId="0"/>
  </sheetViews>
  <sheetFormatPr defaultRowHeight="13.5" x14ac:dyDescent="0.15"/>
  <cols>
    <col min="1" max="1" width="17.625" customWidth="1"/>
    <col min="2" max="8" width="10" customWidth="1"/>
  </cols>
  <sheetData>
    <row r="1" spans="1:8" x14ac:dyDescent="0.15">
      <c r="H1" s="1" t="s">
        <v>87</v>
      </c>
    </row>
    <row r="2" spans="1:8" ht="18" customHeight="1" x14ac:dyDescent="0.15">
      <c r="A2" s="20" t="s">
        <v>0</v>
      </c>
      <c r="B2" s="21"/>
      <c r="C2" s="21"/>
      <c r="D2" s="21"/>
      <c r="E2" s="21"/>
      <c r="F2" s="21"/>
      <c r="G2" s="21"/>
      <c r="H2" s="21"/>
    </row>
    <row r="3" spans="1:8" ht="13.5" customHeight="1" x14ac:dyDescent="0.15">
      <c r="A3" s="22" t="s">
        <v>88</v>
      </c>
      <c r="B3" s="22"/>
      <c r="C3" s="22"/>
      <c r="D3" s="22"/>
      <c r="E3" s="22"/>
      <c r="F3" s="22"/>
      <c r="G3" s="22"/>
      <c r="H3" s="22"/>
    </row>
    <row r="4" spans="1:8" ht="18" customHeight="1" x14ac:dyDescent="0.15">
      <c r="A4" s="2" t="s">
        <v>71</v>
      </c>
      <c r="B4" s="2"/>
      <c r="C4" s="2"/>
      <c r="D4" s="2"/>
      <c r="E4" s="8"/>
      <c r="H4" s="23" t="s">
        <v>74</v>
      </c>
    </row>
    <row r="5" spans="1:8" ht="6.75" customHeight="1" x14ac:dyDescent="0.15">
      <c r="H5" s="24"/>
    </row>
    <row r="6" spans="1:8" ht="18" customHeight="1" x14ac:dyDescent="0.15">
      <c r="A6" s="17" t="s">
        <v>72</v>
      </c>
      <c r="B6" s="18"/>
      <c r="C6" s="18"/>
      <c r="D6" s="18"/>
      <c r="E6" s="18"/>
      <c r="F6" s="18"/>
      <c r="G6" s="18"/>
      <c r="H6" s="19"/>
    </row>
    <row r="7" spans="1:8" ht="18" customHeight="1" x14ac:dyDescent="0.15">
      <c r="A7" s="9"/>
      <c r="B7" s="10" t="s">
        <v>80</v>
      </c>
      <c r="C7" s="10" t="s">
        <v>81</v>
      </c>
      <c r="D7" s="10" t="s">
        <v>82</v>
      </c>
      <c r="E7" s="10" t="s">
        <v>83</v>
      </c>
      <c r="F7" s="10" t="s">
        <v>84</v>
      </c>
      <c r="G7" s="10" t="s">
        <v>85</v>
      </c>
      <c r="H7" s="10" t="s">
        <v>86</v>
      </c>
    </row>
    <row r="8" spans="1:8" ht="18" customHeight="1" x14ac:dyDescent="0.15">
      <c r="A8" s="11" t="s">
        <v>1</v>
      </c>
      <c r="B8" s="4">
        <f t="shared" ref="B8:G8" si="0">SUM(B9:B21)</f>
        <v>2324124</v>
      </c>
      <c r="C8" s="4">
        <f t="shared" si="0"/>
        <v>6933161</v>
      </c>
      <c r="D8" s="4">
        <f t="shared" si="0"/>
        <v>14245550</v>
      </c>
      <c r="E8" s="4">
        <f t="shared" si="0"/>
        <v>12495148</v>
      </c>
      <c r="F8" s="4">
        <f t="shared" si="0"/>
        <v>35997983</v>
      </c>
      <c r="G8" s="4">
        <f t="shared" si="0"/>
        <v>0</v>
      </c>
      <c r="H8" s="4">
        <f>F8+G8</f>
        <v>35997983</v>
      </c>
    </row>
    <row r="9" spans="1:8" ht="18" customHeight="1" x14ac:dyDescent="0.15">
      <c r="A9" s="12" t="s">
        <v>2</v>
      </c>
      <c r="B9" s="6">
        <v>1620124</v>
      </c>
      <c r="C9" s="6">
        <v>2005519</v>
      </c>
      <c r="D9" s="6">
        <v>12401956</v>
      </c>
      <c r="E9" s="6">
        <v>12375686</v>
      </c>
      <c r="F9" s="6">
        <f>SUM(B9:E9)</f>
        <v>28403285</v>
      </c>
      <c r="G9" s="6">
        <v>0</v>
      </c>
      <c r="H9" s="6">
        <f>F9+G9</f>
        <v>28403285</v>
      </c>
    </row>
    <row r="10" spans="1:8" ht="18" customHeight="1" x14ac:dyDescent="0.15">
      <c r="A10" s="13" t="s">
        <v>3</v>
      </c>
      <c r="B10" s="7">
        <v>624000</v>
      </c>
      <c r="C10" s="7">
        <v>4812592</v>
      </c>
      <c r="D10" s="7">
        <v>1843594</v>
      </c>
      <c r="E10" s="7">
        <v>17830</v>
      </c>
      <c r="F10" s="7">
        <f>SUM(B10:E10)</f>
        <v>7298016</v>
      </c>
      <c r="G10" s="7">
        <v>0</v>
      </c>
      <c r="H10" s="7">
        <f>F10+G10</f>
        <v>7298016</v>
      </c>
    </row>
    <row r="11" spans="1:8" ht="18" customHeight="1" x14ac:dyDescent="0.15">
      <c r="A11" s="13" t="s">
        <v>4</v>
      </c>
      <c r="B11" s="7">
        <v>0</v>
      </c>
      <c r="C11" s="7">
        <v>0</v>
      </c>
      <c r="D11" s="7">
        <v>0</v>
      </c>
      <c r="E11" s="7">
        <v>1632</v>
      </c>
      <c r="F11" s="7">
        <f t="shared" ref="F11:F20" si="1">SUM(B11:E11)</f>
        <v>1632</v>
      </c>
      <c r="G11" s="7">
        <v>0</v>
      </c>
      <c r="H11" s="7">
        <f t="shared" ref="H11:H21" si="2">F11+G11</f>
        <v>1632</v>
      </c>
    </row>
    <row r="12" spans="1:8" ht="18" customHeight="1" x14ac:dyDescent="0.15">
      <c r="A12" s="13" t="s">
        <v>5</v>
      </c>
      <c r="B12" s="7">
        <v>0</v>
      </c>
      <c r="C12" s="7">
        <v>0</v>
      </c>
      <c r="D12" s="7">
        <v>0</v>
      </c>
      <c r="E12" s="7">
        <v>0</v>
      </c>
      <c r="F12" s="7">
        <f t="shared" si="1"/>
        <v>0</v>
      </c>
      <c r="G12" s="7">
        <v>0</v>
      </c>
      <c r="H12" s="7">
        <f t="shared" si="2"/>
        <v>0</v>
      </c>
    </row>
    <row r="13" spans="1:8" ht="18" customHeight="1" x14ac:dyDescent="0.15">
      <c r="A13" s="13" t="s">
        <v>6</v>
      </c>
      <c r="B13" s="7">
        <v>0</v>
      </c>
      <c r="C13" s="7">
        <v>0</v>
      </c>
      <c r="D13" s="7">
        <v>0</v>
      </c>
      <c r="E13" s="7">
        <v>0</v>
      </c>
      <c r="F13" s="7">
        <f t="shared" si="1"/>
        <v>0</v>
      </c>
      <c r="G13" s="7">
        <v>0</v>
      </c>
      <c r="H13" s="7">
        <f t="shared" si="2"/>
        <v>0</v>
      </c>
    </row>
    <row r="14" spans="1:8" ht="18" customHeight="1" x14ac:dyDescent="0.15">
      <c r="A14" s="13" t="s">
        <v>7</v>
      </c>
      <c r="B14" s="7">
        <v>0</v>
      </c>
      <c r="C14" s="7">
        <v>0</v>
      </c>
      <c r="D14" s="7">
        <v>0</v>
      </c>
      <c r="E14" s="7">
        <v>0</v>
      </c>
      <c r="F14" s="7">
        <f t="shared" si="1"/>
        <v>0</v>
      </c>
      <c r="G14" s="7">
        <v>0</v>
      </c>
      <c r="H14" s="7">
        <f t="shared" si="2"/>
        <v>0</v>
      </c>
    </row>
    <row r="15" spans="1:8" ht="18" customHeight="1" x14ac:dyDescent="0.15">
      <c r="A15" s="13" t="s">
        <v>8</v>
      </c>
      <c r="B15" s="7">
        <v>0</v>
      </c>
      <c r="C15" s="7">
        <v>0</v>
      </c>
      <c r="D15" s="7">
        <v>0</v>
      </c>
      <c r="E15" s="7">
        <v>0</v>
      </c>
      <c r="F15" s="7">
        <f t="shared" si="1"/>
        <v>0</v>
      </c>
      <c r="G15" s="7">
        <v>0</v>
      </c>
      <c r="H15" s="7">
        <f t="shared" si="2"/>
        <v>0</v>
      </c>
    </row>
    <row r="16" spans="1:8" ht="18" customHeight="1" x14ac:dyDescent="0.15">
      <c r="A16" s="13" t="s">
        <v>9</v>
      </c>
      <c r="B16" s="7">
        <v>0</v>
      </c>
      <c r="C16" s="7">
        <v>0</v>
      </c>
      <c r="D16" s="7">
        <v>0</v>
      </c>
      <c r="E16" s="7">
        <v>0</v>
      </c>
      <c r="F16" s="7">
        <f t="shared" si="1"/>
        <v>0</v>
      </c>
      <c r="G16" s="7">
        <v>0</v>
      </c>
      <c r="H16" s="7">
        <f t="shared" si="2"/>
        <v>0</v>
      </c>
    </row>
    <row r="17" spans="1:8" ht="18" customHeight="1" x14ac:dyDescent="0.15">
      <c r="A17" s="13" t="s">
        <v>10</v>
      </c>
      <c r="B17" s="7">
        <v>80000</v>
      </c>
      <c r="C17" s="7">
        <v>115050</v>
      </c>
      <c r="D17" s="7">
        <v>0</v>
      </c>
      <c r="E17" s="7">
        <v>100000</v>
      </c>
      <c r="F17" s="7">
        <f t="shared" si="1"/>
        <v>295050</v>
      </c>
      <c r="G17" s="7">
        <v>0</v>
      </c>
      <c r="H17" s="7">
        <f t="shared" si="2"/>
        <v>295050</v>
      </c>
    </row>
    <row r="18" spans="1:8" ht="18" customHeight="1" x14ac:dyDescent="0.15">
      <c r="A18" s="13" t="s">
        <v>11</v>
      </c>
      <c r="B18" s="7">
        <v>0</v>
      </c>
      <c r="C18" s="7">
        <v>0</v>
      </c>
      <c r="D18" s="7">
        <v>0</v>
      </c>
      <c r="E18" s="7">
        <v>0</v>
      </c>
      <c r="F18" s="7">
        <f t="shared" si="1"/>
        <v>0</v>
      </c>
      <c r="G18" s="7">
        <v>0</v>
      </c>
      <c r="H18" s="7">
        <f t="shared" si="2"/>
        <v>0</v>
      </c>
    </row>
    <row r="19" spans="1:8" ht="18" customHeight="1" x14ac:dyDescent="0.15">
      <c r="A19" s="13" t="s">
        <v>12</v>
      </c>
      <c r="B19" s="7">
        <v>0</v>
      </c>
      <c r="C19" s="7">
        <v>0</v>
      </c>
      <c r="D19" s="7">
        <v>0</v>
      </c>
      <c r="E19" s="7">
        <v>0</v>
      </c>
      <c r="F19" s="7">
        <f t="shared" si="1"/>
        <v>0</v>
      </c>
      <c r="G19" s="7">
        <v>0</v>
      </c>
      <c r="H19" s="7">
        <f t="shared" si="2"/>
        <v>0</v>
      </c>
    </row>
    <row r="20" spans="1:8" ht="18" customHeight="1" x14ac:dyDescent="0.15">
      <c r="A20" s="13" t="s">
        <v>13</v>
      </c>
      <c r="B20" s="7">
        <v>0</v>
      </c>
      <c r="C20" s="7">
        <v>0</v>
      </c>
      <c r="D20" s="7">
        <v>0</v>
      </c>
      <c r="E20" s="7">
        <v>0</v>
      </c>
      <c r="F20" s="7">
        <f t="shared" si="1"/>
        <v>0</v>
      </c>
      <c r="G20" s="7">
        <v>0</v>
      </c>
      <c r="H20" s="7">
        <f t="shared" si="2"/>
        <v>0</v>
      </c>
    </row>
    <row r="21" spans="1:8" ht="18" customHeight="1" x14ac:dyDescent="0.15">
      <c r="A21" s="13" t="s">
        <v>78</v>
      </c>
      <c r="B21" s="7">
        <v>0</v>
      </c>
      <c r="C21" s="7">
        <v>0</v>
      </c>
      <c r="D21" s="7">
        <v>0</v>
      </c>
      <c r="E21" s="7">
        <v>0</v>
      </c>
      <c r="F21" s="7">
        <f>SUM(B21:E21)</f>
        <v>0</v>
      </c>
      <c r="G21" s="7">
        <v>0</v>
      </c>
      <c r="H21" s="7">
        <f t="shared" si="2"/>
        <v>0</v>
      </c>
    </row>
    <row r="22" spans="1:8" ht="18" customHeight="1" x14ac:dyDescent="0.15">
      <c r="A22" s="11" t="s">
        <v>14</v>
      </c>
      <c r="B22" s="4">
        <f>B23+B27</f>
        <v>0</v>
      </c>
      <c r="C22" s="4">
        <f t="shared" ref="C22:F22" si="3">C23+C27</f>
        <v>160385662</v>
      </c>
      <c r="D22" s="4">
        <f t="shared" si="3"/>
        <v>114021618</v>
      </c>
      <c r="E22" s="4">
        <f t="shared" si="3"/>
        <v>11760686</v>
      </c>
      <c r="F22" s="4">
        <f t="shared" si="3"/>
        <v>286167966</v>
      </c>
      <c r="G22" s="4">
        <f>G23+G27</f>
        <v>0</v>
      </c>
      <c r="H22" s="4">
        <f>H23+H27</f>
        <v>286167966</v>
      </c>
    </row>
    <row r="23" spans="1:8" ht="18" customHeight="1" x14ac:dyDescent="0.15">
      <c r="A23" s="11" t="s">
        <v>15</v>
      </c>
      <c r="B23" s="4">
        <f>SUM(B24:B26)</f>
        <v>0</v>
      </c>
      <c r="C23" s="4">
        <f t="shared" ref="C23:H23" si="4">SUM(C24:C26)</f>
        <v>44654980</v>
      </c>
      <c r="D23" s="4">
        <f t="shared" si="4"/>
        <v>104945307</v>
      </c>
      <c r="E23" s="4">
        <f t="shared" si="4"/>
        <v>0</v>
      </c>
      <c r="F23" s="4">
        <f t="shared" si="4"/>
        <v>149600287</v>
      </c>
      <c r="G23" s="4">
        <f t="shared" si="4"/>
        <v>0</v>
      </c>
      <c r="H23" s="4">
        <f t="shared" si="4"/>
        <v>149600287</v>
      </c>
    </row>
    <row r="24" spans="1:8" ht="18" customHeight="1" x14ac:dyDescent="0.15">
      <c r="A24" s="12" t="s">
        <v>16</v>
      </c>
      <c r="B24" s="6">
        <v>0</v>
      </c>
      <c r="C24" s="6">
        <v>0</v>
      </c>
      <c r="D24" s="6">
        <v>0</v>
      </c>
      <c r="E24" s="6">
        <v>0</v>
      </c>
      <c r="F24" s="6">
        <f>SUM(B24:E24)</f>
        <v>0</v>
      </c>
      <c r="G24" s="6">
        <v>0</v>
      </c>
      <c r="H24" s="6">
        <f>F24+G24</f>
        <v>0</v>
      </c>
    </row>
    <row r="25" spans="1:8" ht="18" customHeight="1" x14ac:dyDescent="0.15">
      <c r="A25" s="13" t="s">
        <v>17</v>
      </c>
      <c r="B25" s="7">
        <v>0</v>
      </c>
      <c r="C25" s="7">
        <v>44654980</v>
      </c>
      <c r="D25" s="7">
        <v>104945307</v>
      </c>
      <c r="E25" s="7">
        <v>0</v>
      </c>
      <c r="F25" s="7">
        <f>SUM(B25:E25)</f>
        <v>149600287</v>
      </c>
      <c r="G25" s="7">
        <v>0</v>
      </c>
      <c r="H25" s="7">
        <f>F25+G25</f>
        <v>149600287</v>
      </c>
    </row>
    <row r="26" spans="1:8" ht="18" customHeight="1" x14ac:dyDescent="0.15">
      <c r="A26" s="14" t="s">
        <v>18</v>
      </c>
      <c r="B26" s="5">
        <v>0</v>
      </c>
      <c r="C26" s="5">
        <v>0</v>
      </c>
      <c r="D26" s="5">
        <v>0</v>
      </c>
      <c r="E26" s="5">
        <v>0</v>
      </c>
      <c r="F26" s="7">
        <f>SUM(B26:E26)</f>
        <v>0</v>
      </c>
      <c r="G26" s="5">
        <v>0</v>
      </c>
      <c r="H26" s="5">
        <f>F26+G26</f>
        <v>0</v>
      </c>
    </row>
    <row r="27" spans="1:8" ht="18" customHeight="1" x14ac:dyDescent="0.15">
      <c r="A27" s="11" t="s">
        <v>19</v>
      </c>
      <c r="B27" s="4">
        <f>SUM(B28:B43)</f>
        <v>0</v>
      </c>
      <c r="C27" s="4">
        <f t="shared" ref="C27:H27" si="5">SUM(C28:C43)</f>
        <v>115730682</v>
      </c>
      <c r="D27" s="4">
        <f t="shared" si="5"/>
        <v>9076311</v>
      </c>
      <c r="E27" s="4">
        <f t="shared" si="5"/>
        <v>11760686</v>
      </c>
      <c r="F27" s="4">
        <f t="shared" si="5"/>
        <v>136567679</v>
      </c>
      <c r="G27" s="4">
        <f t="shared" si="5"/>
        <v>0</v>
      </c>
      <c r="H27" s="4">
        <f t="shared" si="5"/>
        <v>136567679</v>
      </c>
    </row>
    <row r="28" spans="1:8" ht="18" customHeight="1" x14ac:dyDescent="0.15">
      <c r="A28" s="12" t="s">
        <v>16</v>
      </c>
      <c r="B28" s="6">
        <v>0</v>
      </c>
      <c r="C28" s="6">
        <v>0</v>
      </c>
      <c r="D28" s="6">
        <v>0</v>
      </c>
      <c r="E28" s="6">
        <v>0</v>
      </c>
      <c r="F28" s="6">
        <f>SUM(B28:E28)</f>
        <v>0</v>
      </c>
      <c r="G28" s="6">
        <v>0</v>
      </c>
      <c r="H28" s="6">
        <f>F28+G28</f>
        <v>0</v>
      </c>
    </row>
    <row r="29" spans="1:8" ht="18" customHeight="1" x14ac:dyDescent="0.15">
      <c r="A29" s="13" t="s">
        <v>79</v>
      </c>
      <c r="B29" s="7">
        <v>0</v>
      </c>
      <c r="C29" s="7">
        <v>5810510</v>
      </c>
      <c r="D29" s="7">
        <v>0</v>
      </c>
      <c r="E29" s="7">
        <v>0</v>
      </c>
      <c r="F29" s="7">
        <f>SUM(B29:E29)</f>
        <v>5810510</v>
      </c>
      <c r="G29" s="7">
        <v>0</v>
      </c>
      <c r="H29" s="7">
        <f>F29+G29</f>
        <v>5810510</v>
      </c>
    </row>
    <row r="30" spans="1:8" ht="18" customHeight="1" x14ac:dyDescent="0.15">
      <c r="A30" s="13" t="s">
        <v>20</v>
      </c>
      <c r="B30" s="7">
        <v>0</v>
      </c>
      <c r="C30" s="7">
        <v>98736</v>
      </c>
      <c r="D30" s="7">
        <v>1444168</v>
      </c>
      <c r="E30" s="7">
        <v>830068</v>
      </c>
      <c r="F30" s="7">
        <f t="shared" ref="F30:F42" si="6">SUM(B30:E30)</f>
        <v>2372972</v>
      </c>
      <c r="G30" s="7">
        <v>0</v>
      </c>
      <c r="H30" s="7">
        <f t="shared" ref="H30:H42" si="7">F30+G30</f>
        <v>2372972</v>
      </c>
    </row>
    <row r="31" spans="1:8" ht="18" customHeight="1" x14ac:dyDescent="0.15">
      <c r="A31" s="13" t="s">
        <v>21</v>
      </c>
      <c r="B31" s="7">
        <v>0</v>
      </c>
      <c r="C31" s="7">
        <v>0</v>
      </c>
      <c r="D31" s="7">
        <v>0</v>
      </c>
      <c r="E31" s="7">
        <v>83332</v>
      </c>
      <c r="F31" s="7">
        <f t="shared" si="6"/>
        <v>83332</v>
      </c>
      <c r="G31" s="7">
        <v>0</v>
      </c>
      <c r="H31" s="7">
        <f t="shared" si="7"/>
        <v>83332</v>
      </c>
    </row>
    <row r="32" spans="1:8" ht="18" customHeight="1" x14ac:dyDescent="0.15">
      <c r="A32" s="13" t="s">
        <v>22</v>
      </c>
      <c r="B32" s="7">
        <v>0</v>
      </c>
      <c r="C32" s="7">
        <v>0</v>
      </c>
      <c r="D32" s="7">
        <v>0</v>
      </c>
      <c r="E32" s="7">
        <v>0</v>
      </c>
      <c r="F32" s="7">
        <f t="shared" si="6"/>
        <v>0</v>
      </c>
      <c r="G32" s="7">
        <v>0</v>
      </c>
      <c r="H32" s="7">
        <f t="shared" si="7"/>
        <v>0</v>
      </c>
    </row>
    <row r="33" spans="1:8" ht="18" customHeight="1" x14ac:dyDescent="0.15">
      <c r="A33" s="13" t="s">
        <v>23</v>
      </c>
      <c r="B33" s="7">
        <v>0</v>
      </c>
      <c r="C33" s="7">
        <v>271791</v>
      </c>
      <c r="D33" s="7">
        <v>4277983</v>
      </c>
      <c r="E33" s="7">
        <v>436096</v>
      </c>
      <c r="F33" s="7">
        <f t="shared" si="6"/>
        <v>4985870</v>
      </c>
      <c r="G33" s="7">
        <v>0</v>
      </c>
      <c r="H33" s="7">
        <f t="shared" si="7"/>
        <v>4985870</v>
      </c>
    </row>
    <row r="34" spans="1:8" ht="18" customHeight="1" x14ac:dyDescent="0.15">
      <c r="A34" s="13" t="s">
        <v>24</v>
      </c>
      <c r="B34" s="7">
        <v>0</v>
      </c>
      <c r="C34" s="7">
        <v>0</v>
      </c>
      <c r="D34" s="7">
        <v>0</v>
      </c>
      <c r="E34" s="7">
        <v>0</v>
      </c>
      <c r="F34" s="7">
        <f t="shared" si="6"/>
        <v>0</v>
      </c>
      <c r="G34" s="7">
        <v>0</v>
      </c>
      <c r="H34" s="7">
        <f t="shared" si="7"/>
        <v>0</v>
      </c>
    </row>
    <row r="35" spans="1:8" ht="18" customHeight="1" x14ac:dyDescent="0.15">
      <c r="A35" s="13" t="s">
        <v>25</v>
      </c>
      <c r="B35" s="7">
        <v>0</v>
      </c>
      <c r="C35" s="7">
        <v>0</v>
      </c>
      <c r="D35" s="7">
        <v>0</v>
      </c>
      <c r="E35" s="7">
        <v>0</v>
      </c>
      <c r="F35" s="7">
        <f t="shared" si="6"/>
        <v>0</v>
      </c>
      <c r="G35" s="7">
        <v>0</v>
      </c>
      <c r="H35" s="7">
        <f t="shared" si="7"/>
        <v>0</v>
      </c>
    </row>
    <row r="36" spans="1:8" ht="18" customHeight="1" x14ac:dyDescent="0.15">
      <c r="A36" s="13" t="s">
        <v>26</v>
      </c>
      <c r="B36" s="7">
        <v>0</v>
      </c>
      <c r="C36" s="7">
        <v>1</v>
      </c>
      <c r="D36" s="7">
        <v>647700</v>
      </c>
      <c r="E36" s="7">
        <v>120000</v>
      </c>
      <c r="F36" s="7">
        <f t="shared" si="6"/>
        <v>767701</v>
      </c>
      <c r="G36" s="7">
        <v>0</v>
      </c>
      <c r="H36" s="7">
        <f t="shared" si="7"/>
        <v>767701</v>
      </c>
    </row>
    <row r="37" spans="1:8" ht="18" customHeight="1" x14ac:dyDescent="0.15">
      <c r="A37" s="13" t="s">
        <v>27</v>
      </c>
      <c r="B37" s="7">
        <v>0</v>
      </c>
      <c r="C37" s="7">
        <v>0</v>
      </c>
      <c r="D37" s="7">
        <v>0</v>
      </c>
      <c r="E37" s="7">
        <v>0</v>
      </c>
      <c r="F37" s="7">
        <f t="shared" si="6"/>
        <v>0</v>
      </c>
      <c r="G37" s="7">
        <v>0</v>
      </c>
      <c r="H37" s="7">
        <f t="shared" si="7"/>
        <v>0</v>
      </c>
    </row>
    <row r="38" spans="1:8" ht="18" customHeight="1" x14ac:dyDescent="0.15">
      <c r="A38" s="13" t="s">
        <v>28</v>
      </c>
      <c r="B38" s="7">
        <v>0</v>
      </c>
      <c r="C38" s="7">
        <v>0</v>
      </c>
      <c r="D38" s="7">
        <v>0</v>
      </c>
      <c r="E38" s="7">
        <v>0</v>
      </c>
      <c r="F38" s="7">
        <f t="shared" si="6"/>
        <v>0</v>
      </c>
      <c r="G38" s="7">
        <v>0</v>
      </c>
      <c r="H38" s="7">
        <f t="shared" si="7"/>
        <v>0</v>
      </c>
    </row>
    <row r="39" spans="1:8" ht="18" customHeight="1" x14ac:dyDescent="0.15">
      <c r="A39" s="13" t="s">
        <v>29</v>
      </c>
      <c r="B39" s="7">
        <v>0</v>
      </c>
      <c r="C39" s="7">
        <v>4549644</v>
      </c>
      <c r="D39" s="7">
        <v>2706460</v>
      </c>
      <c r="E39" s="7">
        <v>2291190</v>
      </c>
      <c r="F39" s="7">
        <f t="shared" si="6"/>
        <v>9547294</v>
      </c>
      <c r="G39" s="7">
        <v>0</v>
      </c>
      <c r="H39" s="7">
        <f t="shared" si="7"/>
        <v>9547294</v>
      </c>
    </row>
    <row r="40" spans="1:8" ht="18" customHeight="1" x14ac:dyDescent="0.15">
      <c r="A40" s="13" t="s">
        <v>30</v>
      </c>
      <c r="B40" s="7">
        <v>0</v>
      </c>
      <c r="C40" s="7">
        <v>35000000</v>
      </c>
      <c r="D40" s="7">
        <v>0</v>
      </c>
      <c r="E40" s="7">
        <v>8000000</v>
      </c>
      <c r="F40" s="7">
        <f t="shared" si="6"/>
        <v>43000000</v>
      </c>
      <c r="G40" s="7">
        <v>0</v>
      </c>
      <c r="H40" s="7">
        <f t="shared" si="7"/>
        <v>43000000</v>
      </c>
    </row>
    <row r="41" spans="1:8" ht="18" customHeight="1" x14ac:dyDescent="0.15">
      <c r="A41" s="13" t="s">
        <v>31</v>
      </c>
      <c r="B41" s="7">
        <v>0</v>
      </c>
      <c r="C41" s="7">
        <v>70000000</v>
      </c>
      <c r="D41" s="7">
        <v>0</v>
      </c>
      <c r="E41" s="7">
        <v>0</v>
      </c>
      <c r="F41" s="7">
        <f t="shared" si="6"/>
        <v>70000000</v>
      </c>
      <c r="G41" s="7">
        <v>0</v>
      </c>
      <c r="H41" s="7">
        <f t="shared" si="7"/>
        <v>70000000</v>
      </c>
    </row>
    <row r="42" spans="1:8" ht="18" customHeight="1" x14ac:dyDescent="0.15">
      <c r="A42" s="13" t="s">
        <v>32</v>
      </c>
      <c r="B42" s="7">
        <v>0</v>
      </c>
      <c r="C42" s="7">
        <v>0</v>
      </c>
      <c r="D42" s="7">
        <v>0</v>
      </c>
      <c r="E42" s="7">
        <v>0</v>
      </c>
      <c r="F42" s="7">
        <f t="shared" si="6"/>
        <v>0</v>
      </c>
      <c r="G42" s="7">
        <v>0</v>
      </c>
      <c r="H42" s="7">
        <f t="shared" si="7"/>
        <v>0</v>
      </c>
    </row>
    <row r="43" spans="1:8" ht="18" customHeight="1" x14ac:dyDescent="0.15">
      <c r="A43" s="14" t="s">
        <v>33</v>
      </c>
      <c r="B43" s="5">
        <v>0</v>
      </c>
      <c r="C43" s="5">
        <v>0</v>
      </c>
      <c r="D43" s="5">
        <v>0</v>
      </c>
      <c r="E43" s="5">
        <v>0</v>
      </c>
      <c r="F43" s="7">
        <f>SUM(B43:E43)</f>
        <v>0</v>
      </c>
      <c r="G43" s="5">
        <v>0</v>
      </c>
      <c r="H43" s="5">
        <f>F43+G43</f>
        <v>0</v>
      </c>
    </row>
    <row r="44" spans="1:8" ht="18" customHeight="1" x14ac:dyDescent="0.15">
      <c r="A44" s="11" t="s">
        <v>77</v>
      </c>
      <c r="B44" s="4">
        <f t="shared" ref="B44:H44" si="8">B8+B22</f>
        <v>2324124</v>
      </c>
      <c r="C44" s="4">
        <f t="shared" si="8"/>
        <v>167318823</v>
      </c>
      <c r="D44" s="4">
        <f t="shared" si="8"/>
        <v>128267168</v>
      </c>
      <c r="E44" s="4">
        <f t="shared" si="8"/>
        <v>24255834</v>
      </c>
      <c r="F44" s="4">
        <f t="shared" si="8"/>
        <v>322165949</v>
      </c>
      <c r="G44" s="4">
        <f t="shared" si="8"/>
        <v>0</v>
      </c>
      <c r="H44" s="4">
        <f t="shared" si="8"/>
        <v>322165949</v>
      </c>
    </row>
    <row r="45" spans="1:8" ht="30" customHeight="1" x14ac:dyDescent="0.15"/>
    <row r="46" spans="1:8" ht="18" customHeight="1" x14ac:dyDescent="0.15">
      <c r="A46" s="25" t="s">
        <v>73</v>
      </c>
      <c r="B46" s="26"/>
      <c r="C46" s="26"/>
      <c r="D46" s="26"/>
      <c r="E46" s="26"/>
      <c r="F46" s="26"/>
      <c r="G46" s="26"/>
      <c r="H46" s="27"/>
    </row>
    <row r="47" spans="1:8" ht="18" customHeight="1" x14ac:dyDescent="0.15">
      <c r="A47" s="3"/>
      <c r="B47" s="10" t="s">
        <v>80</v>
      </c>
      <c r="C47" s="10" t="s">
        <v>81</v>
      </c>
      <c r="D47" s="10" t="s">
        <v>82</v>
      </c>
      <c r="E47" s="10" t="s">
        <v>83</v>
      </c>
      <c r="F47" s="10" t="s">
        <v>84</v>
      </c>
      <c r="G47" s="10" t="s">
        <v>85</v>
      </c>
      <c r="H47" s="10" t="s">
        <v>86</v>
      </c>
    </row>
    <row r="48" spans="1:8" ht="18" customHeight="1" x14ac:dyDescent="0.15">
      <c r="A48" s="11" t="s">
        <v>34</v>
      </c>
      <c r="B48" s="4">
        <f>SUM(B49:B63)</f>
        <v>10000</v>
      </c>
      <c r="C48" s="4">
        <f t="shared" ref="C48:F48" si="9">SUM(C49:C63)</f>
        <v>3794497</v>
      </c>
      <c r="D48" s="4">
        <f t="shared" si="9"/>
        <v>7784393</v>
      </c>
      <c r="E48" s="4">
        <f t="shared" si="9"/>
        <v>3390720</v>
      </c>
      <c r="F48" s="4">
        <f t="shared" si="9"/>
        <v>14979610</v>
      </c>
      <c r="G48" s="4">
        <f>SUM(G49:G63)</f>
        <v>0</v>
      </c>
      <c r="H48" s="4">
        <f>F48+G48</f>
        <v>14979610</v>
      </c>
    </row>
    <row r="49" spans="1:8" ht="18" customHeight="1" x14ac:dyDescent="0.15">
      <c r="A49" s="12" t="s">
        <v>35</v>
      </c>
      <c r="B49" s="6">
        <v>0</v>
      </c>
      <c r="C49" s="6">
        <v>0</v>
      </c>
      <c r="D49" s="6">
        <v>0</v>
      </c>
      <c r="E49" s="6">
        <v>0</v>
      </c>
      <c r="F49" s="6">
        <f>SUM(B49:E49)</f>
        <v>0</v>
      </c>
      <c r="G49" s="6">
        <v>0</v>
      </c>
      <c r="H49" s="6">
        <f>F49+G49</f>
        <v>0</v>
      </c>
    </row>
    <row r="50" spans="1:8" ht="18" customHeight="1" x14ac:dyDescent="0.15">
      <c r="A50" s="13" t="s">
        <v>36</v>
      </c>
      <c r="B50" s="7">
        <v>0</v>
      </c>
      <c r="C50" s="7">
        <v>1264455</v>
      </c>
      <c r="D50" s="7">
        <v>5076189</v>
      </c>
      <c r="E50" s="7">
        <v>2878313</v>
      </c>
      <c r="F50" s="7">
        <f>SUM(B50:E50)</f>
        <v>9218957</v>
      </c>
      <c r="G50" s="7">
        <v>0</v>
      </c>
      <c r="H50" s="7">
        <f>F50+G50</f>
        <v>9218957</v>
      </c>
    </row>
    <row r="51" spans="1:8" ht="18" customHeight="1" x14ac:dyDescent="0.15">
      <c r="A51" s="13" t="s">
        <v>37</v>
      </c>
      <c r="B51" s="7">
        <v>0</v>
      </c>
      <c r="C51" s="7">
        <v>0</v>
      </c>
      <c r="D51" s="7">
        <v>0</v>
      </c>
      <c r="E51" s="7">
        <v>0</v>
      </c>
      <c r="F51" s="7">
        <f t="shared" ref="F51:F62" si="10">SUM(B51:E51)</f>
        <v>0</v>
      </c>
      <c r="G51" s="7">
        <v>0</v>
      </c>
      <c r="H51" s="7">
        <f t="shared" ref="H51:H62" si="11">F51+G51</f>
        <v>0</v>
      </c>
    </row>
    <row r="52" spans="1:8" ht="18" customHeight="1" x14ac:dyDescent="0.15">
      <c r="A52" s="13" t="s">
        <v>38</v>
      </c>
      <c r="B52" s="7">
        <v>0</v>
      </c>
      <c r="C52" s="7">
        <v>2000000</v>
      </c>
      <c r="D52" s="7">
        <v>2000000</v>
      </c>
      <c r="E52" s="7">
        <v>0</v>
      </c>
      <c r="F52" s="7">
        <f t="shared" si="10"/>
        <v>4000000</v>
      </c>
      <c r="G52" s="7">
        <v>0</v>
      </c>
      <c r="H52" s="7">
        <f t="shared" si="11"/>
        <v>4000000</v>
      </c>
    </row>
    <row r="53" spans="1:8" ht="18" customHeight="1" x14ac:dyDescent="0.15">
      <c r="A53" s="13" t="s">
        <v>39</v>
      </c>
      <c r="B53" s="7">
        <v>0</v>
      </c>
      <c r="C53" s="7">
        <v>0</v>
      </c>
      <c r="D53" s="7">
        <v>0</v>
      </c>
      <c r="E53" s="7">
        <v>0</v>
      </c>
      <c r="F53" s="7">
        <f t="shared" si="10"/>
        <v>0</v>
      </c>
      <c r="G53" s="7">
        <v>0</v>
      </c>
      <c r="H53" s="7">
        <f t="shared" si="11"/>
        <v>0</v>
      </c>
    </row>
    <row r="54" spans="1:8" ht="18" customHeight="1" x14ac:dyDescent="0.15">
      <c r="A54" s="13" t="s">
        <v>40</v>
      </c>
      <c r="B54" s="7">
        <v>0</v>
      </c>
      <c r="C54" s="7">
        <v>0</v>
      </c>
      <c r="D54" s="7">
        <v>0</v>
      </c>
      <c r="E54" s="7">
        <v>0</v>
      </c>
      <c r="F54" s="7">
        <f t="shared" si="10"/>
        <v>0</v>
      </c>
      <c r="G54" s="7">
        <v>0</v>
      </c>
      <c r="H54" s="7">
        <f t="shared" si="11"/>
        <v>0</v>
      </c>
    </row>
    <row r="55" spans="1:8" ht="18" customHeight="1" x14ac:dyDescent="0.15">
      <c r="A55" s="13" t="s">
        <v>41</v>
      </c>
      <c r="B55" s="7">
        <v>0</v>
      </c>
      <c r="C55" s="7">
        <v>0</v>
      </c>
      <c r="D55" s="7">
        <v>0</v>
      </c>
      <c r="E55" s="7">
        <v>0</v>
      </c>
      <c r="F55" s="7">
        <f t="shared" si="10"/>
        <v>0</v>
      </c>
      <c r="G55" s="7">
        <v>0</v>
      </c>
      <c r="H55" s="7">
        <f t="shared" si="11"/>
        <v>0</v>
      </c>
    </row>
    <row r="56" spans="1:8" ht="18" customHeight="1" x14ac:dyDescent="0.15">
      <c r="A56" s="13" t="s">
        <v>42</v>
      </c>
      <c r="B56" s="7">
        <v>0</v>
      </c>
      <c r="C56" s="7">
        <v>0</v>
      </c>
      <c r="D56" s="7">
        <v>0</v>
      </c>
      <c r="E56" s="7">
        <v>0</v>
      </c>
      <c r="F56" s="7">
        <f t="shared" si="10"/>
        <v>0</v>
      </c>
      <c r="G56" s="7">
        <v>0</v>
      </c>
      <c r="H56" s="7">
        <f>F56+G56</f>
        <v>0</v>
      </c>
    </row>
    <row r="57" spans="1:8" ht="18" customHeight="1" x14ac:dyDescent="0.15">
      <c r="A57" s="13" t="s">
        <v>43</v>
      </c>
      <c r="B57" s="7">
        <v>0</v>
      </c>
      <c r="C57" s="7">
        <v>0</v>
      </c>
      <c r="D57" s="7">
        <v>0</v>
      </c>
      <c r="E57" s="7">
        <v>0</v>
      </c>
      <c r="F57" s="7">
        <f t="shared" si="10"/>
        <v>0</v>
      </c>
      <c r="G57" s="7">
        <v>0</v>
      </c>
      <c r="H57" s="7">
        <f t="shared" si="11"/>
        <v>0</v>
      </c>
    </row>
    <row r="58" spans="1:8" ht="18" customHeight="1" x14ac:dyDescent="0.15">
      <c r="A58" s="13" t="s">
        <v>44</v>
      </c>
      <c r="B58" s="7">
        <v>0</v>
      </c>
      <c r="C58" s="7">
        <v>530042</v>
      </c>
      <c r="D58" s="7">
        <v>708204</v>
      </c>
      <c r="E58" s="7">
        <v>512407</v>
      </c>
      <c r="F58" s="7">
        <f t="shared" si="10"/>
        <v>1750653</v>
      </c>
      <c r="G58" s="7">
        <v>0</v>
      </c>
      <c r="H58" s="7">
        <f t="shared" si="11"/>
        <v>1750653</v>
      </c>
    </row>
    <row r="59" spans="1:8" ht="18" customHeight="1" x14ac:dyDescent="0.15">
      <c r="A59" s="13" t="s">
        <v>45</v>
      </c>
      <c r="B59" s="7">
        <v>0</v>
      </c>
      <c r="C59" s="7">
        <v>0</v>
      </c>
      <c r="D59" s="7">
        <v>0</v>
      </c>
      <c r="E59" s="7">
        <v>0</v>
      </c>
      <c r="F59" s="7">
        <f t="shared" si="10"/>
        <v>0</v>
      </c>
      <c r="G59" s="7">
        <v>0</v>
      </c>
      <c r="H59" s="7">
        <f t="shared" si="11"/>
        <v>0</v>
      </c>
    </row>
    <row r="60" spans="1:8" ht="18" customHeight="1" x14ac:dyDescent="0.15">
      <c r="A60" s="13" t="s">
        <v>46</v>
      </c>
      <c r="B60" s="7">
        <v>10000</v>
      </c>
      <c r="C60" s="7">
        <v>0</v>
      </c>
      <c r="D60" s="7">
        <v>0</v>
      </c>
      <c r="E60" s="7">
        <v>0</v>
      </c>
      <c r="F60" s="7">
        <f t="shared" si="10"/>
        <v>10000</v>
      </c>
      <c r="G60" s="7">
        <v>0</v>
      </c>
      <c r="H60" s="7">
        <f>F60+G60</f>
        <v>10000</v>
      </c>
    </row>
    <row r="61" spans="1:8" ht="18" customHeight="1" x14ac:dyDescent="0.15">
      <c r="A61" s="13" t="s">
        <v>47</v>
      </c>
      <c r="B61" s="7">
        <v>0</v>
      </c>
      <c r="C61" s="7">
        <v>0</v>
      </c>
      <c r="D61" s="7">
        <v>0</v>
      </c>
      <c r="E61" s="7">
        <v>0</v>
      </c>
      <c r="F61" s="7">
        <f t="shared" si="10"/>
        <v>0</v>
      </c>
      <c r="G61" s="7">
        <v>0</v>
      </c>
      <c r="H61" s="7">
        <f t="shared" si="11"/>
        <v>0</v>
      </c>
    </row>
    <row r="62" spans="1:8" ht="18" customHeight="1" x14ac:dyDescent="0.15">
      <c r="A62" s="13" t="s">
        <v>48</v>
      </c>
      <c r="B62" s="7">
        <v>0</v>
      </c>
      <c r="C62" s="7">
        <v>0</v>
      </c>
      <c r="D62" s="7">
        <v>0</v>
      </c>
      <c r="E62" s="7">
        <v>0</v>
      </c>
      <c r="F62" s="7">
        <f t="shared" si="10"/>
        <v>0</v>
      </c>
      <c r="G62" s="7">
        <v>0</v>
      </c>
      <c r="H62" s="7">
        <f t="shared" si="11"/>
        <v>0</v>
      </c>
    </row>
    <row r="63" spans="1:8" ht="18" customHeight="1" x14ac:dyDescent="0.15">
      <c r="A63" s="14" t="s">
        <v>49</v>
      </c>
      <c r="B63" s="5">
        <v>0</v>
      </c>
      <c r="C63" s="5">
        <v>0</v>
      </c>
      <c r="D63" s="5">
        <v>0</v>
      </c>
      <c r="E63" s="5">
        <v>0</v>
      </c>
      <c r="F63" s="5">
        <f>SUM(B63:E63)</f>
        <v>0</v>
      </c>
      <c r="G63" s="5">
        <v>0</v>
      </c>
      <c r="H63" s="5">
        <f>F63+G63</f>
        <v>0</v>
      </c>
    </row>
    <row r="64" spans="1:8" ht="18" customHeight="1" x14ac:dyDescent="0.15">
      <c r="A64" s="15" t="s">
        <v>50</v>
      </c>
      <c r="B64" s="4">
        <f>SUM(B65:B70)</f>
        <v>0</v>
      </c>
      <c r="C64" s="4">
        <f t="shared" ref="C64:E64" si="12">SUM(C65:C70)</f>
        <v>26549644</v>
      </c>
      <c r="D64" s="4">
        <f t="shared" si="12"/>
        <v>26706460</v>
      </c>
      <c r="E64" s="4">
        <f t="shared" si="12"/>
        <v>2291190</v>
      </c>
      <c r="F64" s="4">
        <f>SUM(F65:F70)</f>
        <v>55547294</v>
      </c>
      <c r="G64" s="4">
        <f>SUM(G65:G70)</f>
        <v>0</v>
      </c>
      <c r="H64" s="4">
        <f>F64+G64</f>
        <v>55547294</v>
      </c>
    </row>
    <row r="65" spans="1:8" ht="18" customHeight="1" x14ac:dyDescent="0.15">
      <c r="A65" s="16" t="s">
        <v>51</v>
      </c>
      <c r="B65" s="6">
        <v>0</v>
      </c>
      <c r="C65" s="6">
        <v>22000000</v>
      </c>
      <c r="D65" s="6">
        <v>24000000</v>
      </c>
      <c r="E65" s="6">
        <v>0</v>
      </c>
      <c r="F65" s="6">
        <f>SUM(B65:E65)</f>
        <v>46000000</v>
      </c>
      <c r="G65" s="6">
        <v>0</v>
      </c>
      <c r="H65" s="6">
        <f>F65+G65</f>
        <v>46000000</v>
      </c>
    </row>
    <row r="66" spans="1:8" ht="18" customHeight="1" x14ac:dyDescent="0.15">
      <c r="A66" s="13" t="s">
        <v>52</v>
      </c>
      <c r="B66" s="7">
        <v>0</v>
      </c>
      <c r="C66" s="7">
        <v>0</v>
      </c>
      <c r="D66" s="7">
        <v>0</v>
      </c>
      <c r="E66" s="7">
        <v>0</v>
      </c>
      <c r="F66" s="7">
        <f>SUM(B66:E66)</f>
        <v>0</v>
      </c>
      <c r="G66" s="7">
        <v>0</v>
      </c>
      <c r="H66" s="7">
        <f>F66+G66</f>
        <v>0</v>
      </c>
    </row>
    <row r="67" spans="1:8" ht="18" customHeight="1" x14ac:dyDescent="0.15">
      <c r="A67" s="13" t="s">
        <v>53</v>
      </c>
      <c r="B67" s="7">
        <v>0</v>
      </c>
      <c r="C67" s="7">
        <v>0</v>
      </c>
      <c r="D67" s="7">
        <v>0</v>
      </c>
      <c r="E67" s="7">
        <v>0</v>
      </c>
      <c r="F67" s="7">
        <f t="shared" ref="F67:F69" si="13">SUM(B67:E67)</f>
        <v>0</v>
      </c>
      <c r="G67" s="7">
        <v>0</v>
      </c>
      <c r="H67" s="7">
        <f t="shared" ref="H67:H69" si="14">F67+G67</f>
        <v>0</v>
      </c>
    </row>
    <row r="68" spans="1:8" ht="18" customHeight="1" x14ac:dyDescent="0.15">
      <c r="A68" s="13" t="s">
        <v>54</v>
      </c>
      <c r="B68" s="7">
        <v>0</v>
      </c>
      <c r="C68" s="7">
        <v>4549644</v>
      </c>
      <c r="D68" s="7">
        <v>2706460</v>
      </c>
      <c r="E68" s="7">
        <v>2291190</v>
      </c>
      <c r="F68" s="7">
        <f t="shared" si="13"/>
        <v>9547294</v>
      </c>
      <c r="G68" s="7">
        <v>0</v>
      </c>
      <c r="H68" s="7">
        <f t="shared" si="14"/>
        <v>9547294</v>
      </c>
    </row>
    <row r="69" spans="1:8" ht="18" customHeight="1" x14ac:dyDescent="0.15">
      <c r="A69" s="13" t="s">
        <v>55</v>
      </c>
      <c r="B69" s="7">
        <v>0</v>
      </c>
      <c r="C69" s="7">
        <v>0</v>
      </c>
      <c r="D69" s="7">
        <v>0</v>
      </c>
      <c r="E69" s="7">
        <v>0</v>
      </c>
      <c r="F69" s="7">
        <f t="shared" si="13"/>
        <v>0</v>
      </c>
      <c r="G69" s="7">
        <v>0</v>
      </c>
      <c r="H69" s="7">
        <f t="shared" si="14"/>
        <v>0</v>
      </c>
    </row>
    <row r="70" spans="1:8" ht="18" customHeight="1" x14ac:dyDescent="0.15">
      <c r="A70" s="14" t="s">
        <v>56</v>
      </c>
      <c r="B70" s="5">
        <v>0</v>
      </c>
      <c r="C70" s="5">
        <v>0</v>
      </c>
      <c r="D70" s="5">
        <v>0</v>
      </c>
      <c r="E70" s="5">
        <v>0</v>
      </c>
      <c r="F70" s="5">
        <f>SUM(B70:E70)</f>
        <v>0</v>
      </c>
      <c r="G70" s="5">
        <v>0</v>
      </c>
      <c r="H70" s="5">
        <f>F70+G70</f>
        <v>0</v>
      </c>
    </row>
    <row r="71" spans="1:8" ht="18" customHeight="1" x14ac:dyDescent="0.15">
      <c r="A71" s="15" t="s">
        <v>57</v>
      </c>
      <c r="B71" s="4">
        <f>B48+B64</f>
        <v>10000</v>
      </c>
      <c r="C71" s="4">
        <f t="shared" ref="C71:E71" si="15">C48+C64</f>
        <v>30344141</v>
      </c>
      <c r="D71" s="4">
        <f t="shared" si="15"/>
        <v>34490853</v>
      </c>
      <c r="E71" s="4">
        <f t="shared" si="15"/>
        <v>5681910</v>
      </c>
      <c r="F71" s="4">
        <f>F48+F64</f>
        <v>70526904</v>
      </c>
      <c r="G71" s="4">
        <f>G48+G64</f>
        <v>0</v>
      </c>
      <c r="H71" s="4">
        <f>F71+G71</f>
        <v>70526904</v>
      </c>
    </row>
    <row r="72" spans="1:8" ht="18" customHeight="1" x14ac:dyDescent="0.15">
      <c r="A72" s="17" t="s">
        <v>75</v>
      </c>
      <c r="B72" s="18"/>
      <c r="C72" s="18"/>
      <c r="D72" s="18"/>
      <c r="E72" s="18"/>
      <c r="F72" s="18"/>
      <c r="G72" s="18"/>
      <c r="H72" s="19"/>
    </row>
    <row r="73" spans="1:8" ht="18" customHeight="1" x14ac:dyDescent="0.15">
      <c r="A73" s="11" t="s">
        <v>58</v>
      </c>
      <c r="B73" s="4">
        <f>SUM(B74:B76)</f>
        <v>0</v>
      </c>
      <c r="C73" s="4">
        <f t="shared" ref="C73:G73" si="16">SUM(C74:C76)</f>
        <v>15951271</v>
      </c>
      <c r="D73" s="4">
        <f t="shared" si="16"/>
        <v>1000000</v>
      </c>
      <c r="E73" s="4">
        <f t="shared" si="16"/>
        <v>4600000</v>
      </c>
      <c r="F73" s="4">
        <f>SUM(F74:F76)</f>
        <v>21551271</v>
      </c>
      <c r="G73" s="4">
        <f t="shared" si="16"/>
        <v>0</v>
      </c>
      <c r="H73" s="4">
        <f t="shared" ref="H73:H86" si="17">F73+G73</f>
        <v>21551271</v>
      </c>
    </row>
    <row r="74" spans="1:8" ht="18" customHeight="1" x14ac:dyDescent="0.15">
      <c r="A74" s="12" t="s">
        <v>59</v>
      </c>
      <c r="B74" s="6">
        <v>0</v>
      </c>
      <c r="C74" s="6">
        <v>6081485</v>
      </c>
      <c r="D74" s="6">
        <v>0</v>
      </c>
      <c r="E74" s="6">
        <v>0</v>
      </c>
      <c r="F74" s="6">
        <f>SUM(B74:E74)</f>
        <v>6081485</v>
      </c>
      <c r="G74" s="6">
        <v>0</v>
      </c>
      <c r="H74" s="6">
        <f t="shared" si="17"/>
        <v>6081485</v>
      </c>
    </row>
    <row r="75" spans="1:8" ht="18" customHeight="1" x14ac:dyDescent="0.15">
      <c r="A75" s="13" t="s">
        <v>60</v>
      </c>
      <c r="B75" s="7">
        <v>0</v>
      </c>
      <c r="C75" s="7">
        <v>6000000</v>
      </c>
      <c r="D75" s="7">
        <v>0</v>
      </c>
      <c r="E75" s="7">
        <v>0</v>
      </c>
      <c r="F75" s="7">
        <f>SUM(B75:E75)</f>
        <v>6000000</v>
      </c>
      <c r="G75" s="7">
        <v>0</v>
      </c>
      <c r="H75" s="7">
        <f t="shared" si="17"/>
        <v>6000000</v>
      </c>
    </row>
    <row r="76" spans="1:8" ht="18" customHeight="1" x14ac:dyDescent="0.15">
      <c r="A76" s="14" t="s">
        <v>61</v>
      </c>
      <c r="B76" s="5">
        <v>0</v>
      </c>
      <c r="C76" s="5">
        <v>3869786</v>
      </c>
      <c r="D76" s="5">
        <v>1000000</v>
      </c>
      <c r="E76" s="5">
        <v>4600000</v>
      </c>
      <c r="F76" s="5">
        <f>SUM(B76:E76)</f>
        <v>9469786</v>
      </c>
      <c r="G76" s="5">
        <v>0</v>
      </c>
      <c r="H76" s="5">
        <f t="shared" si="17"/>
        <v>9469786</v>
      </c>
    </row>
    <row r="77" spans="1:8" ht="18" customHeight="1" x14ac:dyDescent="0.15">
      <c r="A77" s="15" t="s">
        <v>62</v>
      </c>
      <c r="B77" s="4">
        <v>0</v>
      </c>
      <c r="C77" s="4">
        <v>36515082</v>
      </c>
      <c r="D77" s="4">
        <v>52006288</v>
      </c>
      <c r="E77" s="4">
        <v>0</v>
      </c>
      <c r="F77" s="4">
        <f>SUM(B77:E77)</f>
        <v>88521370</v>
      </c>
      <c r="G77" s="4">
        <v>0</v>
      </c>
      <c r="H77" s="4">
        <f t="shared" si="17"/>
        <v>88521370</v>
      </c>
    </row>
    <row r="78" spans="1:8" ht="18" customHeight="1" x14ac:dyDescent="0.15">
      <c r="A78" s="15" t="s">
        <v>63</v>
      </c>
      <c r="B78" s="4">
        <v>0</v>
      </c>
      <c r="C78" s="4">
        <f t="shared" ref="C78:G78" si="18">SUM(C79:C82)</f>
        <v>105000000</v>
      </c>
      <c r="D78" s="4">
        <f t="shared" si="18"/>
        <v>0</v>
      </c>
      <c r="E78" s="4">
        <f t="shared" si="18"/>
        <v>8000000</v>
      </c>
      <c r="F78" s="4">
        <f t="shared" si="18"/>
        <v>113000000</v>
      </c>
      <c r="G78" s="4">
        <f t="shared" si="18"/>
        <v>0</v>
      </c>
      <c r="H78" s="4">
        <f t="shared" si="17"/>
        <v>113000000</v>
      </c>
    </row>
    <row r="79" spans="1:8" ht="18" customHeight="1" x14ac:dyDescent="0.15">
      <c r="A79" s="12" t="s">
        <v>64</v>
      </c>
      <c r="B79" s="6">
        <v>0</v>
      </c>
      <c r="C79" s="6">
        <v>35000000</v>
      </c>
      <c r="D79" s="6">
        <v>0</v>
      </c>
      <c r="E79" s="6">
        <v>8000000</v>
      </c>
      <c r="F79" s="6">
        <f t="shared" ref="F79:F86" si="19">SUM(B79:E79)</f>
        <v>43000000</v>
      </c>
      <c r="G79" s="6">
        <v>0</v>
      </c>
      <c r="H79" s="6">
        <f t="shared" si="17"/>
        <v>43000000</v>
      </c>
    </row>
    <row r="80" spans="1:8" ht="18" customHeight="1" x14ac:dyDescent="0.15">
      <c r="A80" s="13" t="s">
        <v>65</v>
      </c>
      <c r="B80" s="7">
        <v>0</v>
      </c>
      <c r="C80" s="7">
        <v>0</v>
      </c>
      <c r="D80" s="7">
        <v>0</v>
      </c>
      <c r="E80" s="7">
        <v>0</v>
      </c>
      <c r="F80" s="7">
        <f t="shared" si="19"/>
        <v>0</v>
      </c>
      <c r="G80" s="7">
        <v>0</v>
      </c>
      <c r="H80" s="7">
        <f t="shared" si="17"/>
        <v>0</v>
      </c>
    </row>
    <row r="81" spans="1:8" ht="18" customHeight="1" x14ac:dyDescent="0.15">
      <c r="A81" s="13" t="s">
        <v>66</v>
      </c>
      <c r="B81" s="7">
        <v>0</v>
      </c>
      <c r="C81" s="7">
        <v>0</v>
      </c>
      <c r="D81" s="7">
        <v>0</v>
      </c>
      <c r="E81" s="7">
        <v>0</v>
      </c>
      <c r="F81" s="7">
        <f t="shared" si="19"/>
        <v>0</v>
      </c>
      <c r="G81" s="7">
        <v>0</v>
      </c>
      <c r="H81" s="7">
        <f t="shared" si="17"/>
        <v>0</v>
      </c>
    </row>
    <row r="82" spans="1:8" ht="18" customHeight="1" x14ac:dyDescent="0.15">
      <c r="A82" s="14" t="s">
        <v>67</v>
      </c>
      <c r="B82" s="5">
        <v>0</v>
      </c>
      <c r="C82" s="5">
        <v>70000000</v>
      </c>
      <c r="D82" s="5">
        <v>0</v>
      </c>
      <c r="E82" s="5">
        <v>0</v>
      </c>
      <c r="F82" s="5">
        <f t="shared" si="19"/>
        <v>70000000</v>
      </c>
      <c r="G82" s="5">
        <v>0</v>
      </c>
      <c r="H82" s="5">
        <f t="shared" si="17"/>
        <v>70000000</v>
      </c>
    </row>
    <row r="83" spans="1:8" ht="18" customHeight="1" x14ac:dyDescent="0.15">
      <c r="A83" s="15" t="s">
        <v>68</v>
      </c>
      <c r="B83" s="4">
        <v>2314124</v>
      </c>
      <c r="C83" s="4">
        <v>-20491671</v>
      </c>
      <c r="D83" s="4">
        <v>40770027</v>
      </c>
      <c r="E83" s="4">
        <v>5973924</v>
      </c>
      <c r="F83" s="4">
        <f t="shared" si="19"/>
        <v>28566404</v>
      </c>
      <c r="G83" s="4">
        <v>0</v>
      </c>
      <c r="H83" s="4">
        <f t="shared" si="17"/>
        <v>28566404</v>
      </c>
    </row>
    <row r="84" spans="1:8" ht="18" customHeight="1" x14ac:dyDescent="0.15">
      <c r="A84" s="15" t="s">
        <v>69</v>
      </c>
      <c r="B84" s="4">
        <v>-39730</v>
      </c>
      <c r="C84" s="4">
        <v>13369264</v>
      </c>
      <c r="D84" s="4">
        <v>3692272</v>
      </c>
      <c r="E84" s="4">
        <v>2299849</v>
      </c>
      <c r="F84" s="4">
        <f t="shared" si="19"/>
        <v>19321655</v>
      </c>
      <c r="G84" s="4">
        <v>0</v>
      </c>
      <c r="H84" s="4">
        <f t="shared" si="17"/>
        <v>19321655</v>
      </c>
    </row>
    <row r="85" spans="1:8" ht="18" customHeight="1" x14ac:dyDescent="0.15">
      <c r="A85" s="15" t="s">
        <v>70</v>
      </c>
      <c r="B85" s="4">
        <f>B73+B77+B78+B83</f>
        <v>2314124</v>
      </c>
      <c r="C85" s="4">
        <f t="shared" ref="C85:G85" si="20">C73+C77+C78+C83</f>
        <v>136974682</v>
      </c>
      <c r="D85" s="4">
        <f t="shared" si="20"/>
        <v>93776315</v>
      </c>
      <c r="E85" s="4">
        <f t="shared" si="20"/>
        <v>18573924</v>
      </c>
      <c r="F85" s="4">
        <f t="shared" si="19"/>
        <v>251639045</v>
      </c>
      <c r="G85" s="4">
        <f t="shared" si="20"/>
        <v>0</v>
      </c>
      <c r="H85" s="4">
        <f t="shared" si="17"/>
        <v>251639045</v>
      </c>
    </row>
    <row r="86" spans="1:8" ht="18" customHeight="1" x14ac:dyDescent="0.15">
      <c r="A86" s="15" t="s">
        <v>76</v>
      </c>
      <c r="B86" s="4">
        <f>B71+B85</f>
        <v>2324124</v>
      </c>
      <c r="C86" s="4">
        <f t="shared" ref="C86:G86" si="21">C71+C85</f>
        <v>167318823</v>
      </c>
      <c r="D86" s="4">
        <f t="shared" si="21"/>
        <v>128267168</v>
      </c>
      <c r="E86" s="4">
        <f t="shared" si="21"/>
        <v>24255834</v>
      </c>
      <c r="F86" s="4">
        <f t="shared" si="19"/>
        <v>322165949</v>
      </c>
      <c r="G86" s="4">
        <f t="shared" si="21"/>
        <v>0</v>
      </c>
      <c r="H86" s="4">
        <f t="shared" si="17"/>
        <v>322165949</v>
      </c>
    </row>
  </sheetData>
  <mergeCells count="6">
    <mergeCell ref="A72:H72"/>
    <mergeCell ref="A2:H2"/>
    <mergeCell ref="A3:H3"/>
    <mergeCell ref="H4:H5"/>
    <mergeCell ref="A6:H6"/>
    <mergeCell ref="A46:H46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白梅福祉会‐貸借対照表H26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shiraumeizumi</dc:creator>
  <cp:lastModifiedBy>shiraume</cp:lastModifiedBy>
  <cp:lastPrinted>2014-08-30T12:53:20Z</cp:lastPrinted>
  <dcterms:created xsi:type="dcterms:W3CDTF">2014-08-07T07:23:47Z</dcterms:created>
  <dcterms:modified xsi:type="dcterms:W3CDTF">2015-07-13T01:51:27Z</dcterms:modified>
</cp:coreProperties>
</file>