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kichi\Desktop\H26ホームページ用現況報告エクセルファイル\"/>
    </mc:Choice>
  </mc:AlternateContent>
  <bookViews>
    <workbookView xWindow="120" yWindow="120" windowWidth="18315" windowHeight="7620"/>
  </bookViews>
  <sheets>
    <sheet name="白梅福祉会‐貸借対照表H26" sheetId="2" r:id="rId1"/>
  </sheets>
  <calcPr calcId="152511"/>
</workbook>
</file>

<file path=xl/calcChain.xml><?xml version="1.0" encoding="utf-8"?>
<calcChain xmlns="http://schemas.openxmlformats.org/spreadsheetml/2006/main">
  <c r="H44" i="2" l="1"/>
  <c r="H43" i="2"/>
  <c r="H42" i="2"/>
  <c r="H41" i="2"/>
  <c r="H40" i="2"/>
  <c r="H39" i="2"/>
  <c r="H37" i="2"/>
  <c r="H36" i="2"/>
  <c r="H35" i="2"/>
  <c r="H34" i="2"/>
  <c r="H30" i="2"/>
  <c r="H29" i="2"/>
  <c r="H28" i="2"/>
  <c r="H27" i="2"/>
  <c r="H26" i="2"/>
  <c r="H25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G33" i="2" l="1"/>
  <c r="G38" i="2"/>
  <c r="G45" i="2"/>
  <c r="G24" i="2"/>
  <c r="G8" i="2"/>
  <c r="C29" i="2"/>
  <c r="C25" i="2"/>
  <c r="C24" i="2" s="1"/>
  <c r="C8" i="2"/>
  <c r="F38" i="2"/>
  <c r="H38" i="2" s="1"/>
  <c r="F33" i="2"/>
  <c r="H33" i="2" s="1"/>
  <c r="B29" i="2"/>
  <c r="D29" i="2" s="1"/>
  <c r="B25" i="2"/>
  <c r="D25" i="2" s="1"/>
  <c r="F24" i="2"/>
  <c r="F8" i="2"/>
  <c r="H8" i="2" s="1"/>
  <c r="B8" i="2"/>
  <c r="D8" i="2" l="1"/>
  <c r="C46" i="2"/>
  <c r="G46" i="2"/>
  <c r="H24" i="2"/>
  <c r="G31" i="2"/>
  <c r="F45" i="2"/>
  <c r="H45" i="2" s="1"/>
  <c r="B24" i="2"/>
  <c r="F31" i="2"/>
  <c r="H31" i="2" s="1"/>
  <c r="B46" i="2" l="1"/>
  <c r="D46" i="2" s="1"/>
  <c r="D24" i="2"/>
  <c r="F46" i="2"/>
  <c r="H46" i="2" s="1"/>
</calcChain>
</file>

<file path=xl/sharedStrings.xml><?xml version="1.0" encoding="utf-8"?>
<sst xmlns="http://schemas.openxmlformats.org/spreadsheetml/2006/main" count="89" uniqueCount="85">
  <si>
    <t>貸借対照表</t>
  </si>
  <si>
    <t>当年度末</t>
  </si>
  <si>
    <t>前年度末</t>
  </si>
  <si>
    <t>増　　減</t>
  </si>
  <si>
    <t>流動資産</t>
  </si>
  <si>
    <t xml:space="preserve">  現金預金</t>
  </si>
  <si>
    <t xml:space="preserve">  事業未収金</t>
  </si>
  <si>
    <t xml:space="preserve">  未収金</t>
  </si>
  <si>
    <t xml:space="preserve">  未収補助金</t>
  </si>
  <si>
    <t xml:space="preserve">  未収収益</t>
  </si>
  <si>
    <t xml:space="preserve">  貯蔵品</t>
  </si>
  <si>
    <t xml:space="preserve">  立替金</t>
  </si>
  <si>
    <t xml:space="preserve">  前払金</t>
  </si>
  <si>
    <t xml:space="preserve">  前払費用</t>
  </si>
  <si>
    <t xml:space="preserve">  １年以内回収予定長期貸付金</t>
  </si>
  <si>
    <t xml:space="preserve">  短期貸付金</t>
  </si>
  <si>
    <t xml:space="preserve">  仮払金</t>
  </si>
  <si>
    <t>固定資産</t>
  </si>
  <si>
    <t>基本財産</t>
  </si>
  <si>
    <t xml:space="preserve">  土地</t>
  </si>
  <si>
    <t xml:space="preserve">  建物</t>
  </si>
  <si>
    <t xml:space="preserve">  定期預金</t>
  </si>
  <si>
    <t>その他の固定資産</t>
  </si>
  <si>
    <t xml:space="preserve">  構築物</t>
  </si>
  <si>
    <t xml:space="preserve">  機械及び装置</t>
  </si>
  <si>
    <t xml:space="preserve">  車輌運搬具</t>
  </si>
  <si>
    <t xml:space="preserve">  器具及び備品</t>
  </si>
  <si>
    <t xml:space="preserve">  建設仮勘定</t>
  </si>
  <si>
    <t xml:space="preserve">  有形リース資産</t>
  </si>
  <si>
    <t xml:space="preserve">  ソフトウエア</t>
  </si>
  <si>
    <t xml:space="preserve">  無形リース資産</t>
  </si>
  <si>
    <t xml:space="preserve">  長期貸付金</t>
  </si>
  <si>
    <t xml:space="preserve">  退職給付引当資産</t>
  </si>
  <si>
    <t xml:space="preserve">  保育所繰越積立資産</t>
  </si>
  <si>
    <t xml:space="preserve">  保育所施設・設備整備積立資産</t>
  </si>
  <si>
    <t xml:space="preserve">  長期前払費用</t>
  </si>
  <si>
    <t xml:space="preserve">  その他の固定資産</t>
  </si>
  <si>
    <t>流動負債</t>
  </si>
  <si>
    <t xml:space="preserve">  短期運営資金借入金</t>
  </si>
  <si>
    <t xml:space="preserve">  事業未払金</t>
  </si>
  <si>
    <t xml:space="preserve">  その他の未払金</t>
  </si>
  <si>
    <t xml:space="preserve">  １年以内返済予定設備資金借入金</t>
  </si>
  <si>
    <t xml:space="preserve">  １年以内返済予定長期運営資金借入金</t>
  </si>
  <si>
    <t xml:space="preserve">  １年以内返済予定リース債務</t>
  </si>
  <si>
    <t xml:space="preserve">  １年以内返済予定長期未払金</t>
  </si>
  <si>
    <t xml:space="preserve">  未払費用</t>
  </si>
  <si>
    <t xml:space="preserve">  預り金</t>
  </si>
  <si>
    <t xml:space="preserve">  職員預り金</t>
  </si>
  <si>
    <t xml:space="preserve">  前受金</t>
  </si>
  <si>
    <t xml:space="preserve">  前受収益</t>
  </si>
  <si>
    <t xml:space="preserve">  仮受金</t>
  </si>
  <si>
    <t xml:space="preserve">  賞与引当金</t>
  </si>
  <si>
    <t xml:space="preserve">  その他の流動負債</t>
  </si>
  <si>
    <t>固定負債</t>
  </si>
  <si>
    <t xml:space="preserve">  設備資金借入金</t>
  </si>
  <si>
    <t xml:space="preserve">  長期運営資金借入金</t>
  </si>
  <si>
    <t xml:space="preserve">  リース債務</t>
  </si>
  <si>
    <t xml:space="preserve">  退職給付引当金</t>
  </si>
  <si>
    <t xml:space="preserve">  長期未払金</t>
  </si>
  <si>
    <t xml:space="preserve">  その他の固定負債</t>
  </si>
  <si>
    <t>負債の部合計</t>
  </si>
  <si>
    <t>基本金</t>
  </si>
  <si>
    <t xml:space="preserve">  第一号基本金</t>
  </si>
  <si>
    <t xml:space="preserve">  第二号基本金</t>
  </si>
  <si>
    <t xml:space="preserve">  第三号基本金</t>
  </si>
  <si>
    <t>国庫補助金等特別積立金</t>
  </si>
  <si>
    <t>その他の積立金</t>
  </si>
  <si>
    <t xml:space="preserve">  人件費積立金</t>
  </si>
  <si>
    <t xml:space="preserve">  修繕費積立金</t>
  </si>
  <si>
    <t xml:space="preserve">  備品等購入積立金</t>
  </si>
  <si>
    <t xml:space="preserve">  保育所施設・設備整備積立金</t>
  </si>
  <si>
    <t>次期繰越活動増減差額</t>
  </si>
  <si>
    <t xml:space="preserve">  （うち当期活動増減差額）</t>
  </si>
  <si>
    <t>純資産の部合計</t>
  </si>
  <si>
    <t>第３号の１様式</t>
    <rPh sb="0" eb="1">
      <t>ダイ</t>
    </rPh>
    <rPh sb="2" eb="3">
      <t>ゴウ</t>
    </rPh>
    <rPh sb="5" eb="7">
      <t>ヨウシキ</t>
    </rPh>
    <phoneticPr fontId="18"/>
  </si>
  <si>
    <t>社会福祉法人名　　白梅福祉会</t>
    <phoneticPr fontId="18"/>
  </si>
  <si>
    <t>資　産　の　部</t>
    <rPh sb="0" eb="1">
      <t>シ</t>
    </rPh>
    <rPh sb="2" eb="3">
      <t>サン</t>
    </rPh>
    <rPh sb="6" eb="7">
      <t>ブ</t>
    </rPh>
    <phoneticPr fontId="18"/>
  </si>
  <si>
    <t>負　債　の　部</t>
    <rPh sb="0" eb="1">
      <t>フ</t>
    </rPh>
    <rPh sb="2" eb="3">
      <t>サイ</t>
    </rPh>
    <rPh sb="6" eb="7">
      <t>ブ</t>
    </rPh>
    <phoneticPr fontId="18"/>
  </si>
  <si>
    <t>（単位：円）</t>
    <rPh sb="1" eb="3">
      <t>タンイ</t>
    </rPh>
    <rPh sb="4" eb="5">
      <t>エン</t>
    </rPh>
    <phoneticPr fontId="18"/>
  </si>
  <si>
    <t>純資産の部</t>
    <phoneticPr fontId="18"/>
  </si>
  <si>
    <t>　負債及び純資産の部合計</t>
    <phoneticPr fontId="18"/>
  </si>
  <si>
    <t>　資産の部合計</t>
    <phoneticPr fontId="18"/>
  </si>
  <si>
    <t xml:space="preserve">  その他の流動資産</t>
    <phoneticPr fontId="18"/>
  </si>
  <si>
    <t xml:space="preserve">  建物付属設備</t>
    <rPh sb="4" eb="6">
      <t>フゾク</t>
    </rPh>
    <rPh sb="6" eb="8">
      <t>セツビ</t>
    </rPh>
    <phoneticPr fontId="18"/>
  </si>
  <si>
    <t>平成 27 年  3 月 31 日　現在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</si>
</sst>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22" fillId="0" borderId="11" xfId="0" applyNumberFormat="1" applyFont="1" applyBorder="1">
      <alignment vertical="center"/>
    </xf>
    <xf numFmtId="176" fontId="21" fillId="0" borderId="11" xfId="0" applyNumberFormat="1" applyFont="1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22" fillId="0" borderId="13" xfId="0" applyNumberFormat="1" applyFont="1" applyBorder="1">
      <alignment vertical="center"/>
    </xf>
    <xf numFmtId="0" fontId="0" fillId="0" borderId="12" xfId="0" applyBorder="1" applyAlignment="1">
      <alignment vertical="center" shrinkToFit="1"/>
    </xf>
    <xf numFmtId="176" fontId="22" fillId="0" borderId="12" xfId="0" applyNumberFormat="1" applyFont="1" applyBorder="1">
      <alignment vertical="center"/>
    </xf>
    <xf numFmtId="0" fontId="0" fillId="0" borderId="14" xfId="0" applyBorder="1" applyAlignment="1">
      <alignment vertical="center" shrinkToFit="1"/>
    </xf>
    <xf numFmtId="176" fontId="22" fillId="0" borderId="14" xfId="0" applyNumberFormat="1" applyFont="1" applyBorder="1">
      <alignment vertical="center"/>
    </xf>
    <xf numFmtId="176" fontId="21" fillId="0" borderId="12" xfId="0" applyNumberFormat="1" applyFont="1" applyBorder="1">
      <alignment vertical="center"/>
    </xf>
    <xf numFmtId="176" fontId="21" fillId="0" borderId="14" xfId="0" applyNumberFormat="1" applyFont="1" applyBorder="1">
      <alignment vertical="center"/>
    </xf>
    <xf numFmtId="176" fontId="21" fillId="0" borderId="13" xfId="0" applyNumberFormat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/>
  </sheetViews>
  <sheetFormatPr defaultRowHeight="13.5" x14ac:dyDescent="0.15"/>
  <cols>
    <col min="1" max="1" width="17.625" customWidth="1"/>
    <col min="2" max="4" width="9" customWidth="1"/>
    <col min="5" max="5" width="17.625" customWidth="1"/>
    <col min="6" max="8" width="9" customWidth="1"/>
  </cols>
  <sheetData>
    <row r="1" spans="1:8" x14ac:dyDescent="0.15">
      <c r="H1" s="1" t="s">
        <v>74</v>
      </c>
    </row>
    <row r="2" spans="1:8" ht="18" customHeight="1" x14ac:dyDescent="0.15">
      <c r="A2" s="18" t="s">
        <v>0</v>
      </c>
      <c r="B2" s="19"/>
      <c r="C2" s="19"/>
      <c r="D2" s="19"/>
      <c r="E2" s="19"/>
      <c r="F2" s="19"/>
      <c r="G2" s="19"/>
      <c r="H2" s="19"/>
    </row>
    <row r="3" spans="1:8" ht="13.5" customHeight="1" x14ac:dyDescent="0.15">
      <c r="A3" s="20" t="s">
        <v>84</v>
      </c>
      <c r="B3" s="20"/>
      <c r="C3" s="20"/>
      <c r="D3" s="20"/>
      <c r="E3" s="20"/>
      <c r="F3" s="20"/>
      <c r="G3" s="20"/>
      <c r="H3" s="20"/>
    </row>
    <row r="4" spans="1:8" ht="18" customHeight="1" x14ac:dyDescent="0.15">
      <c r="A4" s="2" t="s">
        <v>75</v>
      </c>
      <c r="B4" s="2"/>
      <c r="C4" s="2"/>
      <c r="D4" s="2"/>
      <c r="H4" s="21" t="s">
        <v>78</v>
      </c>
    </row>
    <row r="5" spans="1:8" ht="6.75" customHeight="1" x14ac:dyDescent="0.15">
      <c r="H5" s="22"/>
    </row>
    <row r="6" spans="1:8" ht="18" customHeight="1" x14ac:dyDescent="0.15">
      <c r="A6" s="17" t="s">
        <v>76</v>
      </c>
      <c r="B6" s="17"/>
      <c r="C6" s="17"/>
      <c r="D6" s="17"/>
      <c r="E6" s="17" t="s">
        <v>77</v>
      </c>
      <c r="F6" s="17"/>
      <c r="G6" s="17"/>
      <c r="H6" s="17"/>
    </row>
    <row r="7" spans="1:8" ht="18" customHeight="1" x14ac:dyDescent="0.15">
      <c r="A7" s="3"/>
      <c r="B7" s="16" t="s">
        <v>1</v>
      </c>
      <c r="C7" s="16" t="s">
        <v>2</v>
      </c>
      <c r="D7" s="16" t="s">
        <v>3</v>
      </c>
      <c r="E7" s="3"/>
      <c r="F7" s="16" t="s">
        <v>1</v>
      </c>
      <c r="G7" s="16" t="s">
        <v>2</v>
      </c>
      <c r="H7" s="16" t="s">
        <v>3</v>
      </c>
    </row>
    <row r="8" spans="1:8" ht="18" customHeight="1" x14ac:dyDescent="0.15">
      <c r="A8" s="6" t="s">
        <v>4</v>
      </c>
      <c r="B8" s="4">
        <f>SUM(B9:B21)</f>
        <v>35997983</v>
      </c>
      <c r="C8" s="4">
        <f>SUM(C9:C21)</f>
        <v>34373774</v>
      </c>
      <c r="D8" s="5">
        <f>B8-C8</f>
        <v>1624209</v>
      </c>
      <c r="E8" s="6" t="s">
        <v>37</v>
      </c>
      <c r="F8" s="4">
        <f>SUM(F9:F23)</f>
        <v>14979610</v>
      </c>
      <c r="G8" s="4">
        <f>SUM(G9:G23)</f>
        <v>13559405</v>
      </c>
      <c r="H8" s="5">
        <f>F8-G8</f>
        <v>1420205</v>
      </c>
    </row>
    <row r="9" spans="1:8" ht="18" customHeight="1" x14ac:dyDescent="0.15">
      <c r="A9" s="9" t="s">
        <v>5</v>
      </c>
      <c r="B9" s="10">
        <v>28403285</v>
      </c>
      <c r="C9" s="10">
        <v>13613711</v>
      </c>
      <c r="D9" s="13">
        <f>B9-C9</f>
        <v>14789574</v>
      </c>
      <c r="E9" s="9" t="s">
        <v>38</v>
      </c>
      <c r="F9" s="10">
        <v>0</v>
      </c>
      <c r="G9" s="10">
        <v>0</v>
      </c>
      <c r="H9" s="13">
        <f>F9-G9</f>
        <v>0</v>
      </c>
    </row>
    <row r="10" spans="1:8" ht="18" customHeight="1" x14ac:dyDescent="0.15">
      <c r="A10" s="11" t="s">
        <v>6</v>
      </c>
      <c r="B10" s="12">
        <v>7298016</v>
      </c>
      <c r="C10" s="12">
        <v>20504213</v>
      </c>
      <c r="D10" s="14">
        <f>B10-C10</f>
        <v>-13206197</v>
      </c>
      <c r="E10" s="11" t="s">
        <v>39</v>
      </c>
      <c r="F10" s="12">
        <v>9218957</v>
      </c>
      <c r="G10" s="12">
        <v>8095029</v>
      </c>
      <c r="H10" s="14">
        <f>F10-G10</f>
        <v>1123928</v>
      </c>
    </row>
    <row r="11" spans="1:8" ht="18" customHeight="1" x14ac:dyDescent="0.15">
      <c r="A11" s="11" t="s">
        <v>7</v>
      </c>
      <c r="B11" s="12">
        <v>1632</v>
      </c>
      <c r="C11" s="12">
        <v>1440</v>
      </c>
      <c r="D11" s="14">
        <f t="shared" ref="D11:D21" si="0">B11-C11</f>
        <v>192</v>
      </c>
      <c r="E11" s="11" t="s">
        <v>40</v>
      </c>
      <c r="F11" s="12">
        <v>0</v>
      </c>
      <c r="G11" s="12">
        <v>0</v>
      </c>
      <c r="H11" s="14">
        <f t="shared" ref="H11:H22" si="1">F11-G11</f>
        <v>0</v>
      </c>
    </row>
    <row r="12" spans="1:8" ht="18" customHeight="1" x14ac:dyDescent="0.15">
      <c r="A12" s="11" t="s">
        <v>8</v>
      </c>
      <c r="B12" s="12">
        <v>0</v>
      </c>
      <c r="C12" s="12">
        <v>0</v>
      </c>
      <c r="D12" s="14">
        <f t="shared" si="0"/>
        <v>0</v>
      </c>
      <c r="E12" s="11" t="s">
        <v>41</v>
      </c>
      <c r="F12" s="12">
        <v>4000000</v>
      </c>
      <c r="G12" s="12">
        <v>4000000</v>
      </c>
      <c r="H12" s="14">
        <f t="shared" si="1"/>
        <v>0</v>
      </c>
    </row>
    <row r="13" spans="1:8" ht="18" customHeight="1" x14ac:dyDescent="0.15">
      <c r="A13" s="11" t="s">
        <v>9</v>
      </c>
      <c r="B13" s="12">
        <v>0</v>
      </c>
      <c r="C13" s="12">
        <v>0</v>
      </c>
      <c r="D13" s="14">
        <f t="shared" si="0"/>
        <v>0</v>
      </c>
      <c r="E13" s="11" t="s">
        <v>42</v>
      </c>
      <c r="F13" s="12">
        <v>0</v>
      </c>
      <c r="G13" s="12">
        <v>0</v>
      </c>
      <c r="H13" s="14">
        <f t="shared" si="1"/>
        <v>0</v>
      </c>
    </row>
    <row r="14" spans="1:8" ht="18" customHeight="1" x14ac:dyDescent="0.15">
      <c r="A14" s="11" t="s">
        <v>10</v>
      </c>
      <c r="B14" s="12">
        <v>0</v>
      </c>
      <c r="C14" s="12">
        <v>0</v>
      </c>
      <c r="D14" s="14">
        <f t="shared" si="0"/>
        <v>0</v>
      </c>
      <c r="E14" s="11" t="s">
        <v>43</v>
      </c>
      <c r="F14" s="12">
        <v>0</v>
      </c>
      <c r="G14" s="12">
        <v>0</v>
      </c>
      <c r="H14" s="14">
        <f t="shared" si="1"/>
        <v>0</v>
      </c>
    </row>
    <row r="15" spans="1:8" ht="18" customHeight="1" x14ac:dyDescent="0.15">
      <c r="A15" s="11" t="s">
        <v>11</v>
      </c>
      <c r="B15" s="12">
        <v>0</v>
      </c>
      <c r="C15" s="12">
        <v>0</v>
      </c>
      <c r="D15" s="14">
        <f t="shared" si="0"/>
        <v>0</v>
      </c>
      <c r="E15" s="11" t="s">
        <v>44</v>
      </c>
      <c r="F15" s="12">
        <v>0</v>
      </c>
      <c r="G15" s="12">
        <v>0</v>
      </c>
      <c r="H15" s="14">
        <f t="shared" si="1"/>
        <v>0</v>
      </c>
    </row>
    <row r="16" spans="1:8" ht="18" customHeight="1" x14ac:dyDescent="0.15">
      <c r="A16" s="11" t="s">
        <v>12</v>
      </c>
      <c r="B16" s="12">
        <v>0</v>
      </c>
      <c r="C16" s="12">
        <v>0</v>
      </c>
      <c r="D16" s="14">
        <f t="shared" si="0"/>
        <v>0</v>
      </c>
      <c r="E16" s="11" t="s">
        <v>45</v>
      </c>
      <c r="F16" s="12">
        <v>0</v>
      </c>
      <c r="G16" s="12">
        <v>0</v>
      </c>
      <c r="H16" s="14">
        <f t="shared" si="1"/>
        <v>0</v>
      </c>
    </row>
    <row r="17" spans="1:8" ht="18" customHeight="1" x14ac:dyDescent="0.15">
      <c r="A17" s="11" t="s">
        <v>13</v>
      </c>
      <c r="B17" s="12">
        <v>295050</v>
      </c>
      <c r="C17" s="12">
        <v>254410</v>
      </c>
      <c r="D17" s="14">
        <f t="shared" si="0"/>
        <v>40640</v>
      </c>
      <c r="E17" s="11" t="s">
        <v>46</v>
      </c>
      <c r="F17" s="12">
        <v>0</v>
      </c>
      <c r="G17" s="12">
        <v>0</v>
      </c>
      <c r="H17" s="14">
        <f t="shared" si="1"/>
        <v>0</v>
      </c>
    </row>
    <row r="18" spans="1:8" ht="18" customHeight="1" x14ac:dyDescent="0.15">
      <c r="A18" s="11" t="s">
        <v>14</v>
      </c>
      <c r="B18" s="12">
        <v>0</v>
      </c>
      <c r="C18" s="12">
        <v>0</v>
      </c>
      <c r="D18" s="14">
        <f t="shared" si="0"/>
        <v>0</v>
      </c>
      <c r="E18" s="11" t="s">
        <v>47</v>
      </c>
      <c r="F18" s="12">
        <v>1750653</v>
      </c>
      <c r="G18" s="12">
        <v>1464376</v>
      </c>
      <c r="H18" s="14">
        <f t="shared" si="1"/>
        <v>286277</v>
      </c>
    </row>
    <row r="19" spans="1:8" ht="18" customHeight="1" x14ac:dyDescent="0.15">
      <c r="A19" s="11" t="s">
        <v>15</v>
      </c>
      <c r="B19" s="12">
        <v>0</v>
      </c>
      <c r="C19" s="12">
        <v>0</v>
      </c>
      <c r="D19" s="14">
        <f t="shared" si="0"/>
        <v>0</v>
      </c>
      <c r="E19" s="11" t="s">
        <v>48</v>
      </c>
      <c r="F19" s="12">
        <v>0</v>
      </c>
      <c r="G19" s="12">
        <v>0</v>
      </c>
      <c r="H19" s="14">
        <f t="shared" si="1"/>
        <v>0</v>
      </c>
    </row>
    <row r="20" spans="1:8" ht="18" customHeight="1" x14ac:dyDescent="0.15">
      <c r="A20" s="11" t="s">
        <v>16</v>
      </c>
      <c r="B20" s="12">
        <v>0</v>
      </c>
      <c r="C20" s="12">
        <v>0</v>
      </c>
      <c r="D20" s="14">
        <f t="shared" si="0"/>
        <v>0</v>
      </c>
      <c r="E20" s="11" t="s">
        <v>49</v>
      </c>
      <c r="F20" s="12">
        <v>10000</v>
      </c>
      <c r="G20" s="12">
        <v>0</v>
      </c>
      <c r="H20" s="14">
        <f t="shared" si="1"/>
        <v>10000</v>
      </c>
    </row>
    <row r="21" spans="1:8" ht="18" customHeight="1" x14ac:dyDescent="0.15">
      <c r="A21" s="11" t="s">
        <v>82</v>
      </c>
      <c r="B21" s="12">
        <v>0</v>
      </c>
      <c r="C21" s="12">
        <v>0</v>
      </c>
      <c r="D21" s="14">
        <f t="shared" si="0"/>
        <v>0</v>
      </c>
      <c r="E21" s="11" t="s">
        <v>50</v>
      </c>
      <c r="F21" s="12">
        <v>0</v>
      </c>
      <c r="G21" s="12">
        <v>0</v>
      </c>
      <c r="H21" s="14">
        <f t="shared" si="1"/>
        <v>0</v>
      </c>
    </row>
    <row r="22" spans="1:8" ht="18" customHeight="1" x14ac:dyDescent="0.15">
      <c r="A22" s="11"/>
      <c r="B22" s="12"/>
      <c r="C22" s="12"/>
      <c r="D22" s="14"/>
      <c r="E22" s="11" t="s">
        <v>51</v>
      </c>
      <c r="F22" s="12">
        <v>0</v>
      </c>
      <c r="G22" s="12">
        <v>0</v>
      </c>
      <c r="H22" s="14">
        <f t="shared" si="1"/>
        <v>0</v>
      </c>
    </row>
    <row r="23" spans="1:8" ht="18" customHeight="1" x14ac:dyDescent="0.15">
      <c r="A23" s="7"/>
      <c r="B23" s="8"/>
      <c r="C23" s="8"/>
      <c r="D23" s="15"/>
      <c r="E23" s="7" t="s">
        <v>52</v>
      </c>
      <c r="F23" s="8">
        <v>0</v>
      </c>
      <c r="G23" s="8">
        <v>0</v>
      </c>
      <c r="H23" s="15">
        <f>F23-G23</f>
        <v>0</v>
      </c>
    </row>
    <row r="24" spans="1:8" ht="18" customHeight="1" x14ac:dyDescent="0.15">
      <c r="A24" s="6" t="s">
        <v>17</v>
      </c>
      <c r="B24" s="4">
        <f>B25+B29</f>
        <v>286167966</v>
      </c>
      <c r="C24" s="4">
        <f>C25+C29</f>
        <v>274005121</v>
      </c>
      <c r="D24" s="5">
        <f t="shared" ref="D24:D31" si="2">B24-C24</f>
        <v>12162845</v>
      </c>
      <c r="E24" s="6" t="s">
        <v>53</v>
      </c>
      <c r="F24" s="4">
        <f>SUM(F25:F30)</f>
        <v>55547294</v>
      </c>
      <c r="G24" s="4">
        <f>SUM(G25:G30)</f>
        <v>57044740</v>
      </c>
      <c r="H24" s="5">
        <f>F24-G24</f>
        <v>-1497446</v>
      </c>
    </row>
    <row r="25" spans="1:8" ht="18" customHeight="1" x14ac:dyDescent="0.15">
      <c r="A25" s="6" t="s">
        <v>18</v>
      </c>
      <c r="B25" s="4">
        <f>SUM(B26:B28)</f>
        <v>149600287</v>
      </c>
      <c r="C25" s="4">
        <f>SUM(C26:C28)</f>
        <v>157982529</v>
      </c>
      <c r="D25" s="5">
        <f t="shared" si="2"/>
        <v>-8382242</v>
      </c>
      <c r="E25" s="9" t="s">
        <v>54</v>
      </c>
      <c r="F25" s="10">
        <v>46000000</v>
      </c>
      <c r="G25" s="10">
        <v>50000000</v>
      </c>
      <c r="H25" s="13">
        <f>F25-G25</f>
        <v>-4000000</v>
      </c>
    </row>
    <row r="26" spans="1:8" ht="18" customHeight="1" x14ac:dyDescent="0.15">
      <c r="A26" s="9" t="s">
        <v>19</v>
      </c>
      <c r="B26" s="10">
        <v>0</v>
      </c>
      <c r="C26" s="10">
        <v>0</v>
      </c>
      <c r="D26" s="13">
        <f t="shared" si="2"/>
        <v>0</v>
      </c>
      <c r="E26" s="11" t="s">
        <v>55</v>
      </c>
      <c r="F26" s="12">
        <v>0</v>
      </c>
      <c r="G26" s="12">
        <v>0</v>
      </c>
      <c r="H26" s="14">
        <f>F26-G26</f>
        <v>0</v>
      </c>
    </row>
    <row r="27" spans="1:8" ht="18" customHeight="1" x14ac:dyDescent="0.15">
      <c r="A27" s="11" t="s">
        <v>20</v>
      </c>
      <c r="B27" s="12">
        <v>149600287</v>
      </c>
      <c r="C27" s="12">
        <v>157982529</v>
      </c>
      <c r="D27" s="14">
        <f t="shared" si="2"/>
        <v>-8382242</v>
      </c>
      <c r="E27" s="11" t="s">
        <v>56</v>
      </c>
      <c r="F27" s="12">
        <v>0</v>
      </c>
      <c r="G27" s="12">
        <v>0</v>
      </c>
      <c r="H27" s="14">
        <f t="shared" ref="H27:H29" si="3">F27-G27</f>
        <v>0</v>
      </c>
    </row>
    <row r="28" spans="1:8" ht="18" customHeight="1" x14ac:dyDescent="0.15">
      <c r="A28" s="7" t="s">
        <v>21</v>
      </c>
      <c r="B28" s="8">
        <v>0</v>
      </c>
      <c r="C28" s="8">
        <v>0</v>
      </c>
      <c r="D28" s="15">
        <f t="shared" si="2"/>
        <v>0</v>
      </c>
      <c r="E28" s="11" t="s">
        <v>57</v>
      </c>
      <c r="F28" s="12">
        <v>9547294</v>
      </c>
      <c r="G28" s="12">
        <v>7044740</v>
      </c>
      <c r="H28" s="14">
        <f t="shared" si="3"/>
        <v>2502554</v>
      </c>
    </row>
    <row r="29" spans="1:8" ht="18" customHeight="1" x14ac:dyDescent="0.15">
      <c r="A29" s="6" t="s">
        <v>22</v>
      </c>
      <c r="B29" s="4">
        <f>SUM(B30:B45)</f>
        <v>136567679</v>
      </c>
      <c r="C29" s="4">
        <f>SUM(C30:C45)</f>
        <v>116022592</v>
      </c>
      <c r="D29" s="5">
        <f t="shared" si="2"/>
        <v>20545087</v>
      </c>
      <c r="E29" s="11" t="s">
        <v>58</v>
      </c>
      <c r="F29" s="12">
        <v>0</v>
      </c>
      <c r="G29" s="12">
        <v>0</v>
      </c>
      <c r="H29" s="14">
        <f t="shared" si="3"/>
        <v>0</v>
      </c>
    </row>
    <row r="30" spans="1:8" ht="18" customHeight="1" x14ac:dyDescent="0.15">
      <c r="A30" s="9" t="s">
        <v>19</v>
      </c>
      <c r="B30" s="10">
        <v>0</v>
      </c>
      <c r="C30" s="10">
        <v>0</v>
      </c>
      <c r="D30" s="13">
        <f t="shared" si="2"/>
        <v>0</v>
      </c>
      <c r="E30" s="7" t="s">
        <v>59</v>
      </c>
      <c r="F30" s="8">
        <v>0</v>
      </c>
      <c r="G30" s="8">
        <v>0</v>
      </c>
      <c r="H30" s="15">
        <f>F30-G30</f>
        <v>0</v>
      </c>
    </row>
    <row r="31" spans="1:8" ht="18" customHeight="1" x14ac:dyDescent="0.15">
      <c r="A31" s="11" t="s">
        <v>83</v>
      </c>
      <c r="B31" s="12">
        <v>5810510</v>
      </c>
      <c r="C31" s="12">
        <v>6577444</v>
      </c>
      <c r="D31" s="14">
        <f t="shared" si="2"/>
        <v>-766934</v>
      </c>
      <c r="E31" s="6" t="s">
        <v>60</v>
      </c>
      <c r="F31" s="4">
        <f>F8+F24</f>
        <v>70526904</v>
      </c>
      <c r="G31" s="4">
        <f>G8+G24</f>
        <v>70604145</v>
      </c>
      <c r="H31" s="5">
        <f>F31-G31</f>
        <v>-77241</v>
      </c>
    </row>
    <row r="32" spans="1:8" ht="18" customHeight="1" x14ac:dyDescent="0.15">
      <c r="A32" s="11" t="s">
        <v>23</v>
      </c>
      <c r="B32" s="12">
        <v>2372972</v>
      </c>
      <c r="C32" s="12">
        <v>1841032</v>
      </c>
      <c r="D32" s="14">
        <f t="shared" ref="D32:D44" si="4">B32-C32</f>
        <v>531940</v>
      </c>
      <c r="E32" s="17" t="s">
        <v>79</v>
      </c>
      <c r="F32" s="17"/>
      <c r="G32" s="17"/>
      <c r="H32" s="17"/>
    </row>
    <row r="33" spans="1:8" ht="18" customHeight="1" x14ac:dyDescent="0.15">
      <c r="A33" s="11" t="s">
        <v>24</v>
      </c>
      <c r="B33" s="12">
        <v>83332</v>
      </c>
      <c r="C33" s="12">
        <v>124999</v>
      </c>
      <c r="D33" s="14">
        <f t="shared" si="4"/>
        <v>-41667</v>
      </c>
      <c r="E33" s="6" t="s">
        <v>61</v>
      </c>
      <c r="F33" s="4">
        <f>SUM(F34:F36)</f>
        <v>21551271</v>
      </c>
      <c r="G33" s="4">
        <f>SUM(G34:G36)</f>
        <v>21551271</v>
      </c>
      <c r="H33" s="5">
        <f t="shared" ref="H33:H46" si="5">F33-G33</f>
        <v>0</v>
      </c>
    </row>
    <row r="34" spans="1:8" ht="18" customHeight="1" x14ac:dyDescent="0.15">
      <c r="A34" s="11" t="s">
        <v>25</v>
      </c>
      <c r="B34" s="12">
        <v>0</v>
      </c>
      <c r="C34" s="12">
        <v>0</v>
      </c>
      <c r="D34" s="14">
        <f t="shared" si="4"/>
        <v>0</v>
      </c>
      <c r="E34" s="9" t="s">
        <v>62</v>
      </c>
      <c r="F34" s="10">
        <v>6081485</v>
      </c>
      <c r="G34" s="10">
        <v>6081485</v>
      </c>
      <c r="H34" s="13">
        <f t="shared" si="5"/>
        <v>0</v>
      </c>
    </row>
    <row r="35" spans="1:8" ht="18" customHeight="1" x14ac:dyDescent="0.15">
      <c r="A35" s="11" t="s">
        <v>26</v>
      </c>
      <c r="B35" s="12">
        <v>4985870</v>
      </c>
      <c r="C35" s="12">
        <v>6249535</v>
      </c>
      <c r="D35" s="14">
        <f t="shared" si="4"/>
        <v>-1263665</v>
      </c>
      <c r="E35" s="11" t="s">
        <v>63</v>
      </c>
      <c r="F35" s="12">
        <v>6000000</v>
      </c>
      <c r="G35" s="12">
        <v>6000000</v>
      </c>
      <c r="H35" s="14">
        <f t="shared" si="5"/>
        <v>0</v>
      </c>
    </row>
    <row r="36" spans="1:8" ht="18" customHeight="1" x14ac:dyDescent="0.15">
      <c r="A36" s="11" t="s">
        <v>27</v>
      </c>
      <c r="B36" s="12">
        <v>0</v>
      </c>
      <c r="C36" s="12">
        <v>0</v>
      </c>
      <c r="D36" s="14">
        <f t="shared" si="4"/>
        <v>0</v>
      </c>
      <c r="E36" s="7" t="s">
        <v>64</v>
      </c>
      <c r="F36" s="8">
        <v>9469786</v>
      </c>
      <c r="G36" s="8">
        <v>9469786</v>
      </c>
      <c r="H36" s="15">
        <f t="shared" si="5"/>
        <v>0</v>
      </c>
    </row>
    <row r="37" spans="1:8" ht="18" customHeight="1" x14ac:dyDescent="0.15">
      <c r="A37" s="11" t="s">
        <v>28</v>
      </c>
      <c r="B37" s="12">
        <v>0</v>
      </c>
      <c r="C37" s="12">
        <v>0</v>
      </c>
      <c r="D37" s="14">
        <f t="shared" si="4"/>
        <v>0</v>
      </c>
      <c r="E37" s="6" t="s">
        <v>65</v>
      </c>
      <c r="F37" s="4">
        <v>88521370</v>
      </c>
      <c r="G37" s="4">
        <v>93978730</v>
      </c>
      <c r="H37" s="5">
        <f t="shared" si="5"/>
        <v>-5457360</v>
      </c>
    </row>
    <row r="38" spans="1:8" ht="18" customHeight="1" x14ac:dyDescent="0.15">
      <c r="A38" s="11" t="s">
        <v>29</v>
      </c>
      <c r="B38" s="12">
        <v>767701</v>
      </c>
      <c r="C38" s="12">
        <v>1184842</v>
      </c>
      <c r="D38" s="14">
        <f t="shared" si="4"/>
        <v>-417141</v>
      </c>
      <c r="E38" s="6" t="s">
        <v>66</v>
      </c>
      <c r="F38" s="4">
        <f>SUM(F39:F42)</f>
        <v>113000000</v>
      </c>
      <c r="G38" s="4">
        <f>SUM(G39:G42)</f>
        <v>93000000</v>
      </c>
      <c r="H38" s="5">
        <f t="shared" si="5"/>
        <v>20000000</v>
      </c>
    </row>
    <row r="39" spans="1:8" ht="18" customHeight="1" x14ac:dyDescent="0.15">
      <c r="A39" s="11" t="s">
        <v>30</v>
      </c>
      <c r="B39" s="12">
        <v>0</v>
      </c>
      <c r="C39" s="12">
        <v>0</v>
      </c>
      <c r="D39" s="14">
        <f t="shared" si="4"/>
        <v>0</v>
      </c>
      <c r="E39" s="9" t="s">
        <v>67</v>
      </c>
      <c r="F39" s="10">
        <v>43000000</v>
      </c>
      <c r="G39" s="10">
        <v>38000000</v>
      </c>
      <c r="H39" s="13">
        <f t="shared" si="5"/>
        <v>5000000</v>
      </c>
    </row>
    <row r="40" spans="1:8" ht="18" customHeight="1" x14ac:dyDescent="0.15">
      <c r="A40" s="11" t="s">
        <v>31</v>
      </c>
      <c r="B40" s="12">
        <v>0</v>
      </c>
      <c r="C40" s="12">
        <v>0</v>
      </c>
      <c r="D40" s="14">
        <f t="shared" si="4"/>
        <v>0</v>
      </c>
      <c r="E40" s="11" t="s">
        <v>68</v>
      </c>
      <c r="F40" s="12">
        <v>0</v>
      </c>
      <c r="G40" s="12">
        <v>0</v>
      </c>
      <c r="H40" s="14">
        <f t="shared" si="5"/>
        <v>0</v>
      </c>
    </row>
    <row r="41" spans="1:8" ht="18" customHeight="1" x14ac:dyDescent="0.15">
      <c r="A41" s="11" t="s">
        <v>32</v>
      </c>
      <c r="B41" s="12">
        <v>9547294</v>
      </c>
      <c r="C41" s="12">
        <v>7044740</v>
      </c>
      <c r="D41" s="14">
        <f t="shared" si="4"/>
        <v>2502554</v>
      </c>
      <c r="E41" s="11" t="s">
        <v>69</v>
      </c>
      <c r="F41" s="12">
        <v>0</v>
      </c>
      <c r="G41" s="12">
        <v>0</v>
      </c>
      <c r="H41" s="14">
        <f t="shared" si="5"/>
        <v>0</v>
      </c>
    </row>
    <row r="42" spans="1:8" ht="18" customHeight="1" x14ac:dyDescent="0.15">
      <c r="A42" s="11" t="s">
        <v>33</v>
      </c>
      <c r="B42" s="12">
        <v>43000000</v>
      </c>
      <c r="C42" s="12">
        <v>38000000</v>
      </c>
      <c r="D42" s="14">
        <f t="shared" si="4"/>
        <v>5000000</v>
      </c>
      <c r="E42" s="7" t="s">
        <v>70</v>
      </c>
      <c r="F42" s="8">
        <v>70000000</v>
      </c>
      <c r="G42" s="8">
        <v>55000000</v>
      </c>
      <c r="H42" s="15">
        <f t="shared" si="5"/>
        <v>15000000</v>
      </c>
    </row>
    <row r="43" spans="1:8" ht="18" customHeight="1" x14ac:dyDescent="0.15">
      <c r="A43" s="11" t="s">
        <v>34</v>
      </c>
      <c r="B43" s="12">
        <v>70000000</v>
      </c>
      <c r="C43" s="12">
        <v>55000000</v>
      </c>
      <c r="D43" s="14">
        <f t="shared" si="4"/>
        <v>15000000</v>
      </c>
      <c r="E43" s="6" t="s">
        <v>71</v>
      </c>
      <c r="F43" s="4">
        <v>28566404</v>
      </c>
      <c r="G43" s="4">
        <v>29244749</v>
      </c>
      <c r="H43" s="5">
        <f t="shared" si="5"/>
        <v>-678345</v>
      </c>
    </row>
    <row r="44" spans="1:8" ht="18" customHeight="1" x14ac:dyDescent="0.15">
      <c r="A44" s="11" t="s">
        <v>35</v>
      </c>
      <c r="B44" s="12">
        <v>0</v>
      </c>
      <c r="C44" s="12">
        <v>0</v>
      </c>
      <c r="D44" s="14">
        <f t="shared" si="4"/>
        <v>0</v>
      </c>
      <c r="E44" s="6" t="s">
        <v>72</v>
      </c>
      <c r="F44" s="4">
        <v>19321655</v>
      </c>
      <c r="G44" s="4">
        <v>6189067</v>
      </c>
      <c r="H44" s="5">
        <f t="shared" si="5"/>
        <v>13132588</v>
      </c>
    </row>
    <row r="45" spans="1:8" ht="18" customHeight="1" x14ac:dyDescent="0.15">
      <c r="A45" s="7" t="s">
        <v>36</v>
      </c>
      <c r="B45" s="8">
        <v>0</v>
      </c>
      <c r="C45" s="8">
        <v>0</v>
      </c>
      <c r="D45" s="15">
        <f>B45-C45</f>
        <v>0</v>
      </c>
      <c r="E45" s="6" t="s">
        <v>73</v>
      </c>
      <c r="F45" s="4">
        <f>F33+F37+F38+F43</f>
        <v>251639045</v>
      </c>
      <c r="G45" s="4">
        <f>G33+G37+G38+G43</f>
        <v>237774750</v>
      </c>
      <c r="H45" s="5">
        <f t="shared" si="5"/>
        <v>13864295</v>
      </c>
    </row>
    <row r="46" spans="1:8" ht="18" customHeight="1" x14ac:dyDescent="0.15">
      <c r="A46" s="6" t="s">
        <v>81</v>
      </c>
      <c r="B46" s="4">
        <f>B8+B24</f>
        <v>322165949</v>
      </c>
      <c r="C46" s="4">
        <f>C8+C24</f>
        <v>308378895</v>
      </c>
      <c r="D46" s="5">
        <f>B46-C46</f>
        <v>13787054</v>
      </c>
      <c r="E46" s="6" t="s">
        <v>80</v>
      </c>
      <c r="F46" s="4">
        <f>F31+F45</f>
        <v>322165949</v>
      </c>
      <c r="G46" s="4">
        <f>G31+G45</f>
        <v>308378895</v>
      </c>
      <c r="H46" s="5">
        <f t="shared" si="5"/>
        <v>13787054</v>
      </c>
    </row>
  </sheetData>
  <mergeCells count="6">
    <mergeCell ref="E32:H32"/>
    <mergeCell ref="A2:H2"/>
    <mergeCell ref="A3:H3"/>
    <mergeCell ref="H4:H5"/>
    <mergeCell ref="A6:D6"/>
    <mergeCell ref="E6:H6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白梅福祉会‐貸借対照表H26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shiraumeizumi</dc:creator>
  <cp:lastModifiedBy>shiraume</cp:lastModifiedBy>
  <cp:lastPrinted>2014-08-07T08:58:45Z</cp:lastPrinted>
  <dcterms:created xsi:type="dcterms:W3CDTF">2014-08-07T07:23:47Z</dcterms:created>
  <dcterms:modified xsi:type="dcterms:W3CDTF">2015-07-13T01:51:09Z</dcterms:modified>
</cp:coreProperties>
</file>